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60" yWindow="300" windowWidth="14715" windowHeight="8190"/>
  </bookViews>
  <sheets>
    <sheet name="収入の部（入力用）" sheetId="3" r:id="rId1"/>
    <sheet name="支出の部（入力用）" sheetId="6" r:id="rId2"/>
    <sheet name="収入の部（記入例）" sheetId="7" r:id="rId3"/>
    <sheet name="支出の部（記入例）" sheetId="8" r:id="rId4"/>
  </sheets>
  <definedNames>
    <definedName name="_xlnm.Print_Area" localSheetId="3">'支出の部（記入例）'!$A$1:$M$48</definedName>
    <definedName name="_xlnm.Print_Area" localSheetId="1">'支出の部（入力用）'!$A$1:$M$48</definedName>
    <definedName name="_xlnm.Print_Area" localSheetId="2">'収入の部（記入例）'!$A$1:$AD$37</definedName>
    <definedName name="_xlnm.Print_Area" localSheetId="0">'収入の部（入力用）'!$A$1:$AD$37</definedName>
  </definedNames>
  <calcPr calcId="162913"/>
</workbook>
</file>

<file path=xl/calcChain.xml><?xml version="1.0" encoding="utf-8"?>
<calcChain xmlns="http://schemas.openxmlformats.org/spreadsheetml/2006/main">
  <c r="D3" i="8" l="1"/>
  <c r="D17" i="8" s="1"/>
  <c r="D5" i="8"/>
  <c r="D7" i="8"/>
  <c r="D9" i="8"/>
  <c r="D11" i="8"/>
  <c r="D13" i="8"/>
  <c r="D15" i="8"/>
  <c r="D18" i="8"/>
  <c r="D20" i="8"/>
  <c r="D22" i="8"/>
  <c r="D24" i="8"/>
  <c r="D26" i="8"/>
  <c r="D28" i="8"/>
  <c r="D32" i="8" s="1"/>
  <c r="D30" i="8"/>
  <c r="D35" i="8"/>
  <c r="D39" i="8" s="1"/>
  <c r="D36" i="8"/>
  <c r="D37" i="8"/>
  <c r="D38" i="8"/>
  <c r="D40" i="8"/>
  <c r="D47" i="8" s="1"/>
  <c r="D41" i="8"/>
  <c r="D42" i="8"/>
  <c r="D43" i="8"/>
  <c r="D44" i="8"/>
  <c r="D45" i="8"/>
  <c r="D46" i="8"/>
  <c r="C9" i="7"/>
  <c r="AH13" i="7"/>
  <c r="C16" i="7"/>
  <c r="C17" i="7"/>
  <c r="C19" i="7"/>
  <c r="C21" i="7"/>
  <c r="C23" i="7"/>
  <c r="C25" i="7"/>
  <c r="C27" i="7"/>
  <c r="C29" i="7"/>
  <c r="C31" i="7"/>
  <c r="C33" i="7"/>
  <c r="C35" i="7"/>
  <c r="D13" i="6"/>
  <c r="D3" i="6"/>
  <c r="D5" i="6"/>
  <c r="D7" i="6"/>
  <c r="D9" i="6"/>
  <c r="D17" i="6" s="1"/>
  <c r="D33" i="6" s="1"/>
  <c r="D11" i="6"/>
  <c r="D15" i="6"/>
  <c r="D18" i="6"/>
  <c r="D32" i="6" s="1"/>
  <c r="D20" i="6"/>
  <c r="D22" i="6"/>
  <c r="D24" i="6"/>
  <c r="D26" i="6"/>
  <c r="D28" i="6"/>
  <c r="D30" i="6"/>
  <c r="D35" i="6"/>
  <c r="D36" i="6"/>
  <c r="D37" i="6"/>
  <c r="D39" i="6" s="1"/>
  <c r="D38" i="6"/>
  <c r="D40" i="6"/>
  <c r="D47" i="6" s="1"/>
  <c r="D41" i="6"/>
  <c r="D42" i="6"/>
  <c r="D43" i="6"/>
  <c r="D44" i="6"/>
  <c r="D45" i="6"/>
  <c r="D46" i="6"/>
  <c r="C35" i="3"/>
  <c r="C33" i="3"/>
  <c r="C31" i="3"/>
  <c r="C29" i="3"/>
  <c r="C27" i="3"/>
  <c r="C25" i="3"/>
  <c r="C23" i="3"/>
  <c r="C21" i="3"/>
  <c r="C19" i="3"/>
  <c r="C17" i="3"/>
  <c r="C16" i="3"/>
  <c r="C9" i="3"/>
  <c r="AH13" i="3"/>
  <c r="D48" i="6" l="1"/>
  <c r="C11" i="3"/>
  <c r="C37" i="3" s="1"/>
  <c r="S15" i="3"/>
  <c r="AH15" i="3" s="1"/>
  <c r="D33" i="8"/>
  <c r="D48" i="8" l="1"/>
  <c r="S15" i="7"/>
  <c r="AH15" i="7" s="1"/>
  <c r="C11" i="7" s="1"/>
  <c r="C37" i="7" s="1"/>
</calcChain>
</file>

<file path=xl/comments1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「摘要」欄のAの空欄、および「支出の部」をそれぞれ入力すれば、自動計算されます。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S15" authorId="0" shapeId="0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C16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「摘要」欄のAの空欄、および「支出の部」をそれぞれ入力すれば、自動計算されます。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S15" authorId="0" shapeId="0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C16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D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金額を入力してください。
（以下、同様）
</t>
        </r>
      </text>
    </comment>
    <comment ref="C3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1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<sst xmlns="http://schemas.openxmlformats.org/spreadsheetml/2006/main" count="524" uniqueCount="128">
  <si>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</si>
  <si>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</si>
  <si>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予算額</t>
    <rPh sb="0" eb="1">
      <t>ヨ</t>
    </rPh>
    <rPh sb="1" eb="2">
      <t>ザン</t>
    </rPh>
    <rPh sb="2" eb="3">
      <t>ガク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</si>
  <si>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</si>
  <si>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</si>
  <si>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</si>
  <si>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</si>
  <si>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</si>
  <si>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</si>
  <si>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加入世帯数</t>
    <rPh sb="0" eb="2">
      <t>カニュウ</t>
    </rPh>
    <rPh sb="2" eb="5">
      <t>セタイスウ</t>
    </rPh>
    <phoneticPr fontId="2"/>
  </si>
  <si>
    <t>の３分の１（１０円未満切捨て）</t>
    <rPh sb="2" eb="3">
      <t>ブン</t>
    </rPh>
    <phoneticPr fontId="2"/>
  </si>
  <si>
    <t>灯</t>
    <rPh sb="0" eb="1">
      <t>アカ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</si>
  <si>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</si>
  <si>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</si>
  <si>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</si>
  <si>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</si>
  <si>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</si>
  <si>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×</t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</si>
  <si>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</si>
  <si>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</si>
  <si>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</si>
  <si>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</si>
  <si>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</si>
  <si>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</si>
  <si>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</si>
  <si>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</si>
  <si>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</si>
  <si>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その他</t>
    <rPh sb="2" eb="3">
      <t>タ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</si>
  <si>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</si>
  <si>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</si>
  <si>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</si>
  <si>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</si>
  <si>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</si>
  <si>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</si>
  <si>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</si>
  <si>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</si>
  <si>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</si>
  <si>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補助対象予定経費①＋②＝③</t>
    <rPh sb="0" eb="2">
      <t>ホジョ</t>
    </rPh>
    <rPh sb="2" eb="4">
      <t>タイショウ</t>
    </rPh>
    <rPh sb="4" eb="6">
      <t>ヨテイ</t>
    </rPh>
    <rPh sb="6" eb="8">
      <t>ケイヒ</t>
    </rPh>
    <phoneticPr fontId="2"/>
  </si>
  <si>
    <t>Ａ</t>
    <phoneticPr fontId="2"/>
  </si>
  <si>
    <t>A</t>
    <phoneticPr fontId="2"/>
  </si>
  <si>
    <t>=</t>
    <phoneticPr fontId="2"/>
  </si>
  <si>
    <t>B</t>
    <phoneticPr fontId="2"/>
  </si>
  <si>
    <t>=</t>
    <phoneticPr fontId="2"/>
  </si>
  <si>
    <t>（会費会員＋減免会員）</t>
    <rPh sb="1" eb="3">
      <t>カイヒ</t>
    </rPh>
    <rPh sb="3" eb="5">
      <t>カイイン</t>
    </rPh>
    <rPh sb="6" eb="8">
      <t>ゲンメン</t>
    </rPh>
    <rPh sb="8" eb="10">
      <t>カイイン</t>
    </rPh>
    <phoneticPr fontId="2"/>
  </si>
  <si>
    <t>地区連合町内会</t>
    <rPh sb="0" eb="2">
      <t>チク</t>
    </rPh>
    <rPh sb="2" eb="4">
      <t>レンゴウ</t>
    </rPh>
    <rPh sb="4" eb="6">
      <t>チョウナイ</t>
    </rPh>
    <rPh sb="6" eb="7">
      <t>カイ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</si>
  <si>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</si>
  <si>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支出合計
（③＋④＋⑤）</t>
    <rPh sb="0" eb="2">
      <t>シシュツ</t>
    </rPh>
    <rPh sb="2" eb="4">
      <t>ゴウケイ</t>
    </rPh>
    <phoneticPr fontId="2"/>
  </si>
  <si>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</si>
  <si>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</si>
  <si>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＋</t>
    <phoneticPr fontId="2"/>
  </si>
  <si>
    <t>Ｂ</t>
    <phoneticPr fontId="2"/>
  </si>
  <si>
    <t>{補助対象経費（事務費＋事業費）－120,000}</t>
    <rPh sb="1" eb="3">
      <t>ホジョ</t>
    </rPh>
    <rPh sb="3" eb="5">
      <t>タイショウ</t>
    </rPh>
    <rPh sb="5" eb="6">
      <t>キョウ</t>
    </rPh>
    <rPh sb="6" eb="7">
      <t>ヒ</t>
    </rPh>
    <phoneticPr fontId="2"/>
  </si>
  <si>
    <t>＝</t>
    <phoneticPr fontId="2"/>
  </si>
  <si>
    <t>※補助対象経費が12万円以下の場合は、その金額が補助金額となります。</t>
    <rPh sb="1" eb="3">
      <t>ホジョ</t>
    </rPh>
    <rPh sb="3" eb="5">
      <t>タイショウ</t>
    </rPh>
    <rPh sb="5" eb="7">
      <t>ケイヒ</t>
    </rPh>
    <rPh sb="10" eb="12">
      <t>マンエン</t>
    </rPh>
    <rPh sb="12" eb="14">
      <t>イカ</t>
    </rPh>
    <rPh sb="15" eb="17">
      <t>バアイ</t>
    </rPh>
    <rPh sb="21" eb="23">
      <t>キンガク</t>
    </rPh>
    <rPh sb="24" eb="26">
      <t>ホジョ</t>
    </rPh>
    <rPh sb="26" eb="28">
      <t>キンガク</t>
    </rPh>
    <phoneticPr fontId="2"/>
  </si>
  <si>
    <t>その他</t>
    <phoneticPr fontId="2"/>
  </si>
  <si>
    <t>そ　　の　　他</t>
    <phoneticPr fontId="2"/>
  </si>
  <si>
    <t>補助事業費</t>
    <rPh sb="0" eb="2">
      <t>ホジョ</t>
    </rPh>
    <rPh sb="2" eb="5">
      <t>ジギョウヒ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</si>
  <si>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</si>
  <si>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×</t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</si>
  <si>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</si>
  <si>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</si>
  <si>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</si>
  <si>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5　その他</t>
    <rPh sb="4" eb="5">
      <t>タ</t>
    </rPh>
    <phoneticPr fontId="2"/>
  </si>
  <si>
    <t>次のＡとＢを比較して、低い方の金額に基礎的支援費（12万円）を足した金額が補助金額となります。</t>
    <rPh sb="0" eb="1">
      <t>ツギ</t>
    </rPh>
    <rPh sb="6" eb="8">
      <t>ヒカク</t>
    </rPh>
    <rPh sb="11" eb="12">
      <t>ヒク</t>
    </rPh>
    <rPh sb="13" eb="14">
      <t>ホウ</t>
    </rPh>
    <rPh sb="15" eb="17">
      <t>キンガク</t>
    </rPh>
    <rPh sb="18" eb="21">
      <t>キソテキ</t>
    </rPh>
    <rPh sb="21" eb="23">
      <t>シエン</t>
    </rPh>
    <rPh sb="23" eb="24">
      <t>ヒ</t>
    </rPh>
    <rPh sb="27" eb="28">
      <t>マン</t>
    </rPh>
    <rPh sb="28" eb="29">
      <t>エン</t>
    </rPh>
    <rPh sb="31" eb="32">
      <t>タ</t>
    </rPh>
    <rPh sb="34" eb="36">
      <t>キンガク</t>
    </rPh>
    <rPh sb="37" eb="39">
      <t>ホジョ</t>
    </rPh>
    <rPh sb="39" eb="41">
      <t>キンガク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</si>
  <si>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</si>
  <si>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</si>
  <si>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予備費</t>
    <rPh sb="0" eb="3">
      <t>ヨビヒ</t>
    </rPh>
    <phoneticPr fontId="2"/>
  </si>
  <si>
    <t>会館建設・修繕積立金</t>
    <phoneticPr fontId="2"/>
  </si>
  <si>
    <t>交際費</t>
    <rPh sb="0" eb="3">
      <t>コウサイヒ</t>
    </rPh>
    <phoneticPr fontId="2"/>
  </si>
  <si>
    <t>Ａ</t>
    <phoneticPr fontId="2"/>
  </si>
  <si>
    <t>A</t>
    <phoneticPr fontId="2"/>
  </si>
  <si>
    <t>=</t>
    <phoneticPr fontId="2"/>
  </si>
  <si>
    <t>＝</t>
    <phoneticPr fontId="2"/>
  </si>
  <si>
    <t>B</t>
    <phoneticPr fontId="2"/>
  </si>
  <si>
    <t>=</t>
    <phoneticPr fontId="2"/>
  </si>
  <si>
    <t>会館建設・修繕積立金</t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</si>
  <si>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</si>
  <si>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</si>
  <si>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</si>
  <si>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</si>
  <si>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</si>
  <si>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</si>
  <si>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</si>
  <si>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</si>
  <si>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</si>
  <si>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</si>
  <si>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総会・定例会・臨時役員会等</t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</si>
  <si>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</si>
  <si>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</si>
  <si>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</si>
  <si>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</si>
  <si>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</si>
  <si>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</si>
  <si>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</si>
  <si>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</si>
  <si>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</si>
  <si>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</si>
  <si>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</si>
  <si>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</si>
  <si>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</si>
  <si>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</si>
  <si>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</si>
  <si>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</si>
  <si>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</si>
  <si>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老人クラブ活動費</t>
    <rPh sb="0" eb="2">
      <t>ロウジン</t>
    </rPh>
    <rPh sb="5" eb="8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</si>
  <si>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</si>
  <si>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</si>
  <si>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</si>
  <si>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</si>
  <si>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</si>
  <si>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</si>
  <si>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</si>
  <si>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</si>
  <si>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</si>
  <si>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</si>
  <si>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</si>
  <si>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</si>
  <si>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ハイ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</si>
  <si>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</si>
  <si>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（内訳：会費会員4522世帯、会費免除会員　　　世帯）</t>
    <rPh sb="1" eb="3">
      <t>ウチワケ</t>
    </rPh>
    <phoneticPr fontId="2"/>
  </si>
  <si>
    <t>賀詞交換会</t>
    <rPh sb="0" eb="2">
      <t>ガシ</t>
    </rPh>
    <rPh sb="2" eb="4">
      <t>コウカン</t>
    </rPh>
    <rPh sb="4" eb="5">
      <t>カイ</t>
    </rPh>
    <phoneticPr fontId="2"/>
  </si>
  <si>
    <t>地域防犯灯維持管理費補助金</t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</si>
  <si>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</si>
  <si>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t>地域防犯灯維持管理費</t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</si>
  <si>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t>地域防犯灯新規整備費</t>
    <rPh sb="0" eb="2">
      <t>チイキ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</si>
  <si>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</si>
  <si>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t>　　　　　年度 収支予算書</t>
    <rPh sb="8" eb="10">
      <t>シュウシ</t>
    </rPh>
    <rPh sb="12" eb="13">
      <t>ショ</t>
    </rPh>
    <phoneticPr fontId="2"/>
  </si>
  <si>
    <t>○会計年度　　自 　　　　年　　月　　日～至 　　　　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</si>
</sst>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7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8" fillId="0" borderId="4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176" fontId="1" fillId="0" borderId="7" xfId="1" applyNumberFormat="1" applyFont="1" applyFill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38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 wrapText="1"/>
    </xf>
    <xf numFmtId="176" fontId="10" fillId="0" borderId="10" xfId="1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38" fontId="1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8" fontId="7" fillId="0" borderId="11" xfId="1" applyFont="1" applyBorder="1" applyAlignment="1">
      <alignment horizontal="center" vertical="center" wrapText="1"/>
    </xf>
    <xf numFmtId="176" fontId="1" fillId="0" borderId="12" xfId="1" applyNumberFormat="1" applyFill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176" fontId="1" fillId="0" borderId="13" xfId="1" applyNumberFormat="1" applyFill="1" applyBorder="1" applyAlignment="1">
      <alignment vertical="center"/>
    </xf>
    <xf numFmtId="176" fontId="1" fillId="0" borderId="14" xfId="1" applyNumberFormat="1" applyFill="1" applyBorder="1" applyAlignment="1">
      <alignment vertical="center"/>
    </xf>
    <xf numFmtId="176" fontId="10" fillId="0" borderId="15" xfId="1" applyNumberFormat="1" applyFont="1" applyFill="1" applyBorder="1" applyAlignment="1">
      <alignment vertical="center"/>
    </xf>
    <xf numFmtId="38" fontId="1" fillId="0" borderId="0" xfId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8" fillId="0" borderId="16" xfId="0" applyFont="1" applyBorder="1" applyAlignment="1">
      <alignment vertical="center" wrapText="1"/>
    </xf>
    <xf numFmtId="38" fontId="11" fillId="0" borderId="17" xfId="1" applyFont="1" applyBorder="1"/>
    <xf numFmtId="0" fontId="8" fillId="0" borderId="17" xfId="0" applyFont="1" applyBorder="1" applyAlignment="1">
      <alignment vertical="center" wrapText="1"/>
    </xf>
    <xf numFmtId="176" fontId="1" fillId="0" borderId="18" xfId="1" applyNumberFormat="1" applyFill="1" applyBorder="1" applyAlignment="1">
      <alignment vertical="center"/>
    </xf>
    <xf numFmtId="38" fontId="8" fillId="0" borderId="16" xfId="1" applyFont="1" applyFill="1" applyBorder="1" applyAlignment="1">
      <alignment vertical="center" wrapText="1"/>
    </xf>
    <xf numFmtId="38" fontId="8" fillId="0" borderId="4" xfId="0" applyNumberFormat="1" applyFont="1" applyFill="1" applyBorder="1" applyAlignment="1">
      <alignment horizontal="center" vertical="center" wrapText="1"/>
    </xf>
    <xf numFmtId="38" fontId="8" fillId="0" borderId="19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0" xfId="0" applyFont="1" applyFill="1" applyBorder="1" applyAlignment="1">
      <alignment vertical="center" shrinkToFit="1"/>
    </xf>
    <xf numFmtId="0" fontId="14" fillId="2" borderId="7" xfId="0" applyFont="1" applyFill="1" applyBorder="1" applyAlignment="1">
      <alignment vertical="center" shrinkToFit="1"/>
    </xf>
    <xf numFmtId="0" fontId="14" fillId="2" borderId="18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 shrinkToFit="1"/>
    </xf>
    <xf numFmtId="0" fontId="8" fillId="2" borderId="20" xfId="0" applyFont="1" applyFill="1" applyBorder="1" applyAlignment="1">
      <alignment vertical="center" shrinkToFit="1"/>
    </xf>
    <xf numFmtId="0" fontId="8" fillId="2" borderId="18" xfId="0" applyFont="1" applyFill="1" applyBorder="1" applyAlignment="1">
      <alignment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 shrinkToFit="1"/>
    </xf>
    <xf numFmtId="0" fontId="16" fillId="0" borderId="5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vertical="center" shrinkToFit="1"/>
    </xf>
    <xf numFmtId="0" fontId="16" fillId="0" borderId="22" xfId="0" applyFont="1" applyBorder="1" applyAlignment="1">
      <alignment horizontal="center" vertical="center" shrinkToFit="1"/>
    </xf>
    <xf numFmtId="0" fontId="8" fillId="2" borderId="6" xfId="0" applyFont="1" applyFill="1" applyBorder="1" applyAlignment="1">
      <alignment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8" fillId="2" borderId="24" xfId="0" applyFont="1" applyFill="1" applyBorder="1" applyAlignment="1">
      <alignment vertical="center" shrinkToFit="1"/>
    </xf>
    <xf numFmtId="0" fontId="16" fillId="0" borderId="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38" fontId="14" fillId="3" borderId="0" xfId="1" applyFont="1" applyFill="1" applyBorder="1" applyAlignment="1">
      <alignment vertical="center" shrinkToFit="1"/>
    </xf>
    <xf numFmtId="38" fontId="14" fillId="3" borderId="21" xfId="1" applyFont="1" applyFill="1" applyBorder="1" applyAlignment="1">
      <alignment vertical="center" shrinkToFit="1"/>
    </xf>
    <xf numFmtId="38" fontId="14" fillId="3" borderId="6" xfId="1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38" fontId="14" fillId="3" borderId="0" xfId="1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shrinkToFit="1"/>
    </xf>
    <xf numFmtId="38" fontId="14" fillId="3" borderId="21" xfId="1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shrinkToFit="1"/>
    </xf>
    <xf numFmtId="38" fontId="14" fillId="3" borderId="6" xfId="1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wrapText="1"/>
    </xf>
    <xf numFmtId="0" fontId="14" fillId="2" borderId="24" xfId="0" applyFont="1" applyFill="1" applyBorder="1" applyAlignment="1">
      <alignment vertical="center" shrinkToFit="1"/>
    </xf>
    <xf numFmtId="0" fontId="8" fillId="0" borderId="26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6" xfId="0" applyFont="1" applyBorder="1"/>
    <xf numFmtId="0" fontId="16" fillId="0" borderId="26" xfId="0" applyFont="1" applyBorder="1"/>
    <xf numFmtId="0" fontId="8" fillId="0" borderId="27" xfId="0" applyFont="1" applyBorder="1"/>
    <xf numFmtId="0" fontId="0" fillId="0" borderId="30" xfId="0" applyBorder="1" applyAlignment="1">
      <alignment vertical="center" wrapText="1"/>
    </xf>
    <xf numFmtId="38" fontId="8" fillId="0" borderId="26" xfId="1" applyFont="1" applyBorder="1" applyAlignment="1">
      <alignment vertical="center" wrapText="1"/>
    </xf>
    <xf numFmtId="38" fontId="8" fillId="0" borderId="28" xfId="1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38" fontId="8" fillId="0" borderId="0" xfId="1" applyFont="1" applyBorder="1" applyAlignment="1">
      <alignment vertical="center" wrapText="1"/>
    </xf>
    <xf numFmtId="38" fontId="8" fillId="0" borderId="0" xfId="1" applyFont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177" fontId="0" fillId="0" borderId="31" xfId="0" applyNumberFormat="1" applyBorder="1" applyAlignment="1">
      <alignment horizontal="right" vertical="center"/>
    </xf>
    <xf numFmtId="0" fontId="8" fillId="2" borderId="32" xfId="0" applyFont="1" applyFill="1" applyBorder="1" applyAlignment="1">
      <alignment vertical="center" shrinkToFit="1"/>
    </xf>
    <xf numFmtId="38" fontId="14" fillId="3" borderId="33" xfId="1" applyFont="1" applyFill="1" applyBorder="1" applyAlignment="1">
      <alignment vertical="center" shrinkToFit="1"/>
    </xf>
    <xf numFmtId="0" fontId="16" fillId="0" borderId="33" xfId="0" applyFont="1" applyBorder="1" applyAlignment="1">
      <alignment horizontal="center" vertical="center"/>
    </xf>
    <xf numFmtId="0" fontId="8" fillId="2" borderId="33" xfId="0" applyFont="1" applyFill="1" applyBorder="1" applyAlignment="1">
      <alignment vertical="center" shrinkToFit="1"/>
    </xf>
    <xf numFmtId="0" fontId="16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176" fontId="1" fillId="0" borderId="35" xfId="1" applyNumberFormat="1" applyFont="1" applyFill="1" applyBorder="1" applyAlignment="1">
      <alignment vertical="center"/>
    </xf>
    <xf numFmtId="0" fontId="8" fillId="2" borderId="36" xfId="0" applyFont="1" applyFill="1" applyBorder="1" applyAlignment="1">
      <alignment vertical="center" shrinkToFit="1"/>
    </xf>
    <xf numFmtId="38" fontId="14" fillId="3" borderId="8" xfId="1" applyFont="1" applyFill="1" applyBorder="1" applyAlignment="1">
      <alignment vertical="center" shrinkToFit="1"/>
    </xf>
    <xf numFmtId="0" fontId="16" fillId="0" borderId="8" xfId="0" applyFont="1" applyBorder="1" applyAlignment="1">
      <alignment horizontal="center" vertical="center"/>
    </xf>
    <xf numFmtId="0" fontId="8" fillId="2" borderId="8" xfId="0" applyFont="1" applyFill="1" applyBorder="1" applyAlignment="1">
      <alignment vertical="center" shrinkToFit="1"/>
    </xf>
    <xf numFmtId="0" fontId="16" fillId="0" borderId="9" xfId="0" applyFont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5" xfId="0" applyFill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176" fontId="1" fillId="0" borderId="37" xfId="1" applyNumberFormat="1" applyFont="1" applyFill="1" applyBorder="1" applyAlignment="1">
      <alignment vertical="center"/>
    </xf>
    <xf numFmtId="0" fontId="8" fillId="2" borderId="38" xfId="0" applyFont="1" applyFill="1" applyBorder="1" applyAlignment="1">
      <alignment vertical="center" shrinkToFit="1"/>
    </xf>
    <xf numFmtId="38" fontId="14" fillId="3" borderId="39" xfId="1" applyFont="1" applyFill="1" applyBorder="1" applyAlignment="1">
      <alignment vertical="center" shrinkToFit="1"/>
    </xf>
    <xf numFmtId="0" fontId="16" fillId="0" borderId="39" xfId="0" applyFont="1" applyBorder="1" applyAlignment="1">
      <alignment horizontal="center" vertical="center"/>
    </xf>
    <xf numFmtId="0" fontId="8" fillId="2" borderId="39" xfId="0" applyFont="1" applyFill="1" applyBorder="1" applyAlignment="1">
      <alignment vertical="center" shrinkToFit="1"/>
    </xf>
    <xf numFmtId="0" fontId="16" fillId="0" borderId="40" xfId="0" applyFont="1" applyBorder="1" applyAlignment="1">
      <alignment horizontal="center" vertical="center" wrapText="1"/>
    </xf>
    <xf numFmtId="176" fontId="1" fillId="0" borderId="41" xfId="1" applyNumberFormat="1" applyFill="1" applyBorder="1" applyAlignment="1">
      <alignment vertical="center"/>
    </xf>
    <xf numFmtId="38" fontId="14" fillId="0" borderId="28" xfId="1" applyFont="1" applyBorder="1" applyAlignment="1">
      <alignment vertical="center" wrapText="1"/>
    </xf>
    <xf numFmtId="38" fontId="8" fillId="0" borderId="26" xfId="1" applyFont="1" applyBorder="1"/>
    <xf numFmtId="176" fontId="1" fillId="0" borderId="16" xfId="1" applyNumberFormat="1" applyFill="1" applyBorder="1" applyAlignment="1">
      <alignment vertical="center"/>
    </xf>
    <xf numFmtId="0" fontId="0" fillId="0" borderId="42" xfId="0" applyFill="1" applyBorder="1" applyAlignment="1">
      <alignment horizontal="center" vertical="center" textRotation="255"/>
    </xf>
    <xf numFmtId="0" fontId="0" fillId="0" borderId="42" xfId="0" applyFill="1" applyBorder="1" applyAlignment="1">
      <alignment vertical="center" wrapText="1"/>
    </xf>
    <xf numFmtId="176" fontId="1" fillId="0" borderId="42" xfId="1" applyNumberFormat="1" applyFill="1" applyBorder="1" applyAlignment="1">
      <alignment vertical="center"/>
    </xf>
    <xf numFmtId="0" fontId="8" fillId="2" borderId="43" xfId="0" applyFont="1" applyFill="1" applyBorder="1" applyAlignment="1">
      <alignment vertical="center" shrinkToFit="1"/>
    </xf>
    <xf numFmtId="38" fontId="14" fillId="3" borderId="44" xfId="1" applyFont="1" applyFill="1" applyBorder="1" applyAlignment="1">
      <alignment vertical="center" shrinkToFit="1"/>
    </xf>
    <xf numFmtId="0" fontId="16" fillId="0" borderId="44" xfId="0" applyFont="1" applyBorder="1" applyAlignment="1">
      <alignment horizontal="center" vertical="center" wrapText="1"/>
    </xf>
    <xf numFmtId="0" fontId="8" fillId="2" borderId="44" xfId="0" applyFont="1" applyFill="1" applyBorder="1" applyAlignment="1">
      <alignment vertical="center" shrinkToFit="1"/>
    </xf>
    <xf numFmtId="0" fontId="16" fillId="0" borderId="45" xfId="0" applyFont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textRotation="255"/>
    </xf>
    <xf numFmtId="176" fontId="1" fillId="0" borderId="35" xfId="1" applyNumberFormat="1" applyFill="1" applyBorder="1" applyAlignment="1">
      <alignment vertical="center"/>
    </xf>
    <xf numFmtId="0" fontId="16" fillId="0" borderId="8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textRotation="255"/>
    </xf>
    <xf numFmtId="0" fontId="0" fillId="0" borderId="35" xfId="0" applyFill="1" applyBorder="1" applyAlignment="1">
      <alignment vertical="center"/>
    </xf>
    <xf numFmtId="0" fontId="0" fillId="0" borderId="37" xfId="0" applyBorder="1" applyAlignment="1">
      <alignment horizontal="center" vertical="center" textRotation="255"/>
    </xf>
    <xf numFmtId="0" fontId="0" fillId="0" borderId="37" xfId="0" applyFill="1" applyBorder="1" applyAlignment="1">
      <alignment vertical="center"/>
    </xf>
    <xf numFmtId="176" fontId="1" fillId="0" borderId="37" xfId="1" applyNumberFormat="1" applyFill="1" applyBorder="1" applyAlignment="1">
      <alignment vertical="center"/>
    </xf>
    <xf numFmtId="0" fontId="16" fillId="0" borderId="39" xfId="0" applyFont="1" applyBorder="1" applyAlignment="1">
      <alignment horizontal="center" vertical="center" wrapText="1"/>
    </xf>
    <xf numFmtId="0" fontId="0" fillId="0" borderId="46" xfId="0" applyFont="1" applyFill="1" applyBorder="1" applyAlignment="1">
      <alignment vertical="center" shrinkToFit="1"/>
    </xf>
    <xf numFmtId="38" fontId="14" fillId="0" borderId="6" xfId="1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6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8" fillId="2" borderId="60" xfId="0" applyFont="1" applyFill="1" applyBorder="1" applyAlignment="1">
      <alignment vertical="center" shrinkToFit="1"/>
    </xf>
    <xf numFmtId="0" fontId="8" fillId="2" borderId="21" xfId="0" applyFont="1" applyFill="1" applyBorder="1" applyAlignment="1">
      <alignment vertical="center" shrinkToFit="1"/>
    </xf>
    <xf numFmtId="0" fontId="8" fillId="2" borderId="22" xfId="0" applyFont="1" applyFill="1" applyBorder="1" applyAlignment="1">
      <alignment vertical="center" shrinkToFit="1"/>
    </xf>
    <xf numFmtId="0" fontId="8" fillId="2" borderId="19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vertical="center" shrinkToFit="1"/>
    </xf>
    <xf numFmtId="0" fontId="8" fillId="2" borderId="23" xfId="0" applyFont="1" applyFill="1" applyBorder="1" applyAlignment="1">
      <alignment vertical="center" shrinkToFit="1"/>
    </xf>
    <xf numFmtId="38" fontId="14" fillId="3" borderId="21" xfId="1" applyFont="1" applyFill="1" applyBorder="1" applyAlignment="1">
      <alignment vertical="center" shrinkToFit="1"/>
    </xf>
    <xf numFmtId="38" fontId="12" fillId="0" borderId="4" xfId="0" applyNumberFormat="1" applyFont="1" applyFill="1" applyBorder="1" applyAlignment="1">
      <alignment vertical="center" shrinkToFit="1"/>
    </xf>
    <xf numFmtId="0" fontId="18" fillId="0" borderId="0" xfId="0" applyFont="1" applyBorder="1" applyAlignment="1">
      <alignment vertical="center" shrinkToFit="1"/>
    </xf>
    <xf numFmtId="0" fontId="18" fillId="0" borderId="5" xfId="0" applyFont="1" applyBorder="1" applyAlignment="1">
      <alignment vertical="center" shrinkToFit="1"/>
    </xf>
    <xf numFmtId="38" fontId="14" fillId="3" borderId="0" xfId="1" applyFont="1" applyFill="1" applyBorder="1" applyAlignment="1">
      <alignment vertical="center" shrinkToFit="1"/>
    </xf>
    <xf numFmtId="176" fontId="1" fillId="0" borderId="58" xfId="1" applyNumberFormat="1" applyFont="1" applyBorder="1" applyAlignment="1">
      <alignment vertical="center"/>
    </xf>
    <xf numFmtId="0" fontId="0" fillId="0" borderId="65" xfId="0" applyBorder="1" applyAlignment="1">
      <alignment vertical="center"/>
    </xf>
    <xf numFmtId="176" fontId="1" fillId="0" borderId="58" xfId="1" applyNumberFormat="1" applyFont="1" applyFill="1" applyBorder="1" applyAlignment="1">
      <alignment vertical="center"/>
    </xf>
    <xf numFmtId="176" fontId="1" fillId="0" borderId="65" xfId="1" applyNumberFormat="1" applyFont="1" applyFill="1" applyBorder="1" applyAlignment="1">
      <alignment vertical="center"/>
    </xf>
    <xf numFmtId="38" fontId="14" fillId="3" borderId="6" xfId="1" applyFont="1" applyFill="1" applyBorder="1" applyAlignment="1">
      <alignment vertical="center" shrinkToFit="1"/>
    </xf>
    <xf numFmtId="38" fontId="14" fillId="0" borderId="8" xfId="1" applyFont="1" applyBorder="1" applyAlignment="1">
      <alignment vertical="center" wrapText="1"/>
    </xf>
    <xf numFmtId="0" fontId="14" fillId="3" borderId="8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/>
    <xf numFmtId="0" fontId="3" fillId="0" borderId="76" xfId="0" applyFont="1" applyBorder="1" applyAlignment="1">
      <alignment horizontal="left" vertical="center" wrapText="1"/>
    </xf>
    <xf numFmtId="0" fontId="0" fillId="0" borderId="76" xfId="0" applyBorder="1" applyAlignment="1">
      <alignment horizontal="left" vertical="center" wrapText="1"/>
    </xf>
    <xf numFmtId="0" fontId="0" fillId="0" borderId="76" xfId="0" applyBorder="1" applyAlignment="1"/>
    <xf numFmtId="0" fontId="4" fillId="0" borderId="0" xfId="0" applyFont="1" applyAlignment="1">
      <alignment horizontal="right" vertical="center" wrapText="1"/>
    </xf>
    <xf numFmtId="0" fontId="7" fillId="0" borderId="66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77" xfId="0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8" fontId="14" fillId="3" borderId="0" xfId="1" applyFont="1" applyFill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3" borderId="78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38" fontId="14" fillId="3" borderId="2" xfId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38" fontId="12" fillId="0" borderId="60" xfId="0" applyNumberFormat="1" applyFont="1" applyFill="1" applyBorder="1" applyAlignment="1">
      <alignment vertical="center" shrinkToFit="1"/>
    </xf>
    <xf numFmtId="0" fontId="18" fillId="0" borderId="21" xfId="0" applyFont="1" applyBorder="1" applyAlignment="1">
      <alignment vertical="center" shrinkToFit="1"/>
    </xf>
    <xf numFmtId="0" fontId="18" fillId="0" borderId="22" xfId="0" applyFont="1" applyBorder="1" applyAlignment="1">
      <alignment vertical="center" shrinkToFit="1"/>
    </xf>
    <xf numFmtId="0" fontId="1" fillId="0" borderId="30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30" xfId="0" applyBorder="1" applyAlignment="1">
      <alignment vertical="center"/>
    </xf>
    <xf numFmtId="176" fontId="1" fillId="0" borderId="20" xfId="1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8" fillId="0" borderId="68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8" fillId="0" borderId="7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" fillId="0" borderId="71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8" fillId="0" borderId="72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textRotation="255" wrapText="1"/>
    </xf>
    <xf numFmtId="0" fontId="0" fillId="0" borderId="62" xfId="0" applyBorder="1" applyAlignment="1">
      <alignment horizontal="center" vertical="center" textRotation="255" wrapText="1"/>
    </xf>
    <xf numFmtId="0" fontId="0" fillId="0" borderId="63" xfId="0" applyBorder="1" applyAlignment="1">
      <alignment horizontal="center" vertical="center" textRotation="255" wrapText="1"/>
    </xf>
    <xf numFmtId="0" fontId="1" fillId="0" borderId="54" xfId="0" applyFont="1" applyFill="1" applyBorder="1" applyAlignment="1">
      <alignment horizontal="center" vertical="center" textRotation="255" wrapText="1"/>
    </xf>
    <xf numFmtId="0" fontId="1" fillId="0" borderId="62" xfId="0" applyFont="1" applyFill="1" applyBorder="1" applyAlignment="1">
      <alignment horizontal="center" vertical="center" textRotation="255" wrapText="1"/>
    </xf>
    <xf numFmtId="0" fontId="0" fillId="0" borderId="75" xfId="0" applyBorder="1" applyAlignment="1">
      <alignment vertical="center"/>
    </xf>
    <xf numFmtId="0" fontId="1" fillId="0" borderId="61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176" fontId="1" fillId="0" borderId="64" xfId="1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8" fillId="2" borderId="4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shrinkToFit="1"/>
    </xf>
    <xf numFmtId="0" fontId="0" fillId="0" borderId="55" xfId="0" applyBorder="1" applyAlignment="1">
      <alignment horizontal="center" vertical="center"/>
    </xf>
    <xf numFmtId="0" fontId="1" fillId="0" borderId="56" xfId="0" applyFont="1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59" xfId="0" applyBorder="1" applyAlignment="1">
      <alignment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8" fillId="2" borderId="53" xfId="0" applyFont="1" applyFill="1" applyBorder="1" applyAlignment="1">
      <alignment vertical="center" shrinkToFit="1"/>
    </xf>
    <xf numFmtId="0" fontId="8" fillId="2" borderId="24" xfId="0" applyFont="1" applyFill="1" applyBorder="1" applyAlignment="1">
      <alignment vertical="center" shrinkToFit="1"/>
    </xf>
    <xf numFmtId="38" fontId="14" fillId="3" borderId="24" xfId="1" applyFont="1" applyFill="1" applyBorder="1" applyAlignment="1">
      <alignment vertical="center" shrinkToFi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79" xfId="0" applyBorder="1" applyAlignment="1">
      <alignment vertical="center"/>
    </xf>
    <xf numFmtId="0" fontId="1" fillId="0" borderId="78" xfId="0" applyFont="1" applyFill="1" applyBorder="1" applyAlignment="1">
      <alignment horizontal="center" vertical="center" textRotation="255"/>
    </xf>
    <xf numFmtId="0" fontId="1" fillId="0" borderId="4" xfId="0" applyFont="1" applyFill="1" applyBorder="1" applyAlignment="1">
      <alignment horizontal="center" vertical="center" textRotation="255"/>
    </xf>
    <xf numFmtId="0" fontId="0" fillId="0" borderId="80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81" xfId="0" applyFill="1" applyBorder="1" applyAlignment="1">
      <alignment horizontal="center" vertical="center" wrapText="1"/>
    </xf>
    <xf numFmtId="0" fontId="0" fillId="0" borderId="83" xfId="0" applyFill="1" applyBorder="1" applyAlignment="1">
      <alignment horizontal="center" vertical="center" textRotation="255" wrapText="1"/>
    </xf>
    <xf numFmtId="0" fontId="0" fillId="0" borderId="62" xfId="0" applyFill="1" applyBorder="1" applyAlignment="1">
      <alignment horizontal="center" vertical="center" textRotation="255" wrapText="1"/>
    </xf>
    <xf numFmtId="0" fontId="0" fillId="0" borderId="55" xfId="0" applyFill="1" applyBorder="1" applyAlignment="1">
      <alignment horizontal="center" vertical="center" textRotation="255" wrapText="1"/>
    </xf>
    <xf numFmtId="0" fontId="0" fillId="0" borderId="55" xfId="0" applyBorder="1" applyAlignment="1">
      <alignment horizontal="center" vertical="center" textRotation="255" wrapText="1"/>
    </xf>
    <xf numFmtId="0" fontId="0" fillId="0" borderId="8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30" xfId="0" applyBorder="1" applyAlignment="1">
      <alignment vertical="center" textRotation="255" wrapText="1"/>
    </xf>
    <xf numFmtId="0" fontId="0" fillId="0" borderId="79" xfId="0" applyBorder="1" applyAlignment="1">
      <alignment vertical="center" textRotation="255" wrapText="1"/>
    </xf>
    <xf numFmtId="0" fontId="0" fillId="0" borderId="61" xfId="0" applyBorder="1" applyAlignment="1">
      <alignment vertical="center" textRotation="255" wrapText="1"/>
    </xf>
    <xf numFmtId="0" fontId="0" fillId="0" borderId="30" xfId="0" applyFill="1" applyBorder="1" applyAlignment="1">
      <alignment vertical="center" wrapText="1"/>
    </xf>
    <xf numFmtId="0" fontId="0" fillId="0" borderId="61" xfId="0" applyFill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79" xfId="0" applyBorder="1" applyAlignment="1">
      <alignment vertical="center" wrapText="1"/>
    </xf>
    <xf numFmtId="0" fontId="0" fillId="0" borderId="14" xfId="0" applyBorder="1" applyAlignment="1">
      <alignment vertical="center" textRotation="255" wrapText="1"/>
    </xf>
    <xf numFmtId="0" fontId="0" fillId="0" borderId="14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75" xfId="0" applyBorder="1" applyAlignment="1">
      <alignment vertical="center" textRotation="255" wrapText="1"/>
    </xf>
    <xf numFmtId="0" fontId="0" fillId="0" borderId="75" xfId="0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176" fontId="1" fillId="0" borderId="30" xfId="1" applyNumberFormat="1" applyBorder="1" applyAlignment="1">
      <alignment vertical="center"/>
    </xf>
    <xf numFmtId="176" fontId="1" fillId="0" borderId="61" xfId="1" applyNumberFormat="1" applyBorder="1" applyAlignment="1">
      <alignment vertical="center"/>
    </xf>
    <xf numFmtId="176" fontId="1" fillId="0" borderId="79" xfId="1" applyNumberForma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176" fontId="1" fillId="0" borderId="75" xfId="1" applyNumberFormat="1" applyBorder="1" applyAlignment="1">
      <alignment vertical="center"/>
    </xf>
    <xf numFmtId="176" fontId="1" fillId="0" borderId="14" xfId="1" applyNumberForma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61" xfId="0" applyFont="1" applyBorder="1" applyAlignment="1">
      <alignment vertical="center"/>
    </xf>
    <xf numFmtId="0" fontId="8" fillId="0" borderId="23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3057525" y="107918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3077" name="Rectangle 5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0242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0243" name="Rectangle 3"/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0244" name="Rectangle 4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0245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0246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0247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0248" name="Rectangle 8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1265" name="Rectangle 1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1266" name="Rectangle 2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1267" name="Rectangle 3"/>
        <xdr:cNvSpPr>
          <a:spLocks noChangeArrowheads="1"/>
        </xdr:cNvSpPr>
      </xdr:nvSpPr>
      <xdr:spPr bwMode="auto">
        <a:xfrm>
          <a:off x="3057525" y="107918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1268" name="Rectangle 4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41</xdr:row>
      <xdr:rowOff>0</xdr:rowOff>
    </xdr:from>
    <xdr:to>
      <xdr:col>3</xdr:col>
      <xdr:colOff>180975</xdr:colOff>
      <xdr:row>41</xdr:row>
      <xdr:rowOff>0</xdr:rowOff>
    </xdr:to>
    <xdr:sp macro="" textlink="">
      <xdr:nvSpPr>
        <xdr:cNvPr id="11269" name="Rectangle 5"/>
        <xdr:cNvSpPr>
          <a:spLocks noChangeArrowheads="1"/>
        </xdr:cNvSpPr>
      </xdr:nvSpPr>
      <xdr:spPr bwMode="auto">
        <a:xfrm>
          <a:off x="3171825" y="107918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12290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2291" name="Rectangle 3"/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2292" name="Rectangle 4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2293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2294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12295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12296" name="Rectangle 8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tabSelected="1" view="pageBreakPreview" zoomScaleNormal="100" zoomScaleSheetLayoutView="100" workbookViewId="0">
      <selection activeCell="A4" sqref="A4:AD4"/>
    </sheetView>
  </sheetViews>
  <sheetFormatPr defaultRowHeight="13.5" x14ac:dyDescent="0.15"/>
  <cols>
    <col min="1" max="1" width="3.625" customWidth="1"/>
    <col min="2" max="2" width="22.75" customWidth="1"/>
    <col min="3" max="3" width="12.875" style="28" customWidth="1"/>
    <col min="4" max="7" width="2.375" customWidth="1"/>
    <col min="8" max="9" width="2.875" customWidth="1"/>
    <col min="10" max="33" width="2.375" customWidth="1"/>
    <col min="35" max="35" width="9.875" bestFit="1" customWidth="1"/>
  </cols>
  <sheetData>
    <row r="1" spans="1:35" ht="24" customHeight="1" thickTop="1" thickBot="1" x14ac:dyDescent="0.2">
      <c r="A1" s="1"/>
      <c r="B1" s="2"/>
      <c r="C1" s="3"/>
      <c r="D1" s="4"/>
      <c r="Q1" s="243" t="s">
        <v>47</v>
      </c>
      <c r="R1" s="244"/>
      <c r="S1" s="244"/>
      <c r="T1" s="244"/>
      <c r="U1" s="244"/>
      <c r="V1" s="244"/>
      <c r="W1" s="244"/>
      <c r="X1" s="244" t="s">
        <v>48</v>
      </c>
      <c r="Y1" s="244"/>
      <c r="Z1" s="244"/>
      <c r="AA1" s="244"/>
      <c r="AB1" s="244"/>
      <c r="AC1" s="244"/>
      <c r="AD1" s="245"/>
    </row>
    <row r="2" spans="1:35" ht="30" customHeight="1" thickBot="1" x14ac:dyDescent="0.2">
      <c r="A2" s="1"/>
      <c r="B2" s="2"/>
      <c r="C2" s="3"/>
      <c r="D2" s="4"/>
      <c r="Q2" s="246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8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176" t="s">
        <v>126</v>
      </c>
      <c r="B4" s="177"/>
      <c r="C4" s="177"/>
      <c r="D4" s="177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</row>
    <row r="5" spans="1:35" ht="22.5" customHeight="1" x14ac:dyDescent="0.15">
      <c r="A5" s="185" t="s">
        <v>44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</row>
    <row r="6" spans="1:35" ht="22.5" customHeight="1" x14ac:dyDescent="0.15">
      <c r="A6" s="179" t="s">
        <v>127</v>
      </c>
      <c r="B6" s="180"/>
      <c r="C6" s="180"/>
      <c r="D6" s="180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</row>
    <row r="7" spans="1:35" ht="22.5" customHeight="1" thickBot="1" x14ac:dyDescent="0.2">
      <c r="A7" s="182" t="s">
        <v>0</v>
      </c>
      <c r="B7" s="183"/>
      <c r="C7" s="183"/>
      <c r="D7" s="183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</row>
    <row r="8" spans="1:35" s="7" customFormat="1" ht="25.5" customHeight="1" thickBot="1" x14ac:dyDescent="0.2">
      <c r="A8" s="211" t="s">
        <v>1</v>
      </c>
      <c r="B8" s="212"/>
      <c r="C8" s="6" t="s">
        <v>2</v>
      </c>
      <c r="D8" s="186" t="s">
        <v>3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8"/>
    </row>
    <row r="9" spans="1:35" s="8" customFormat="1" ht="19.5" customHeight="1" x14ac:dyDescent="0.15">
      <c r="A9" s="217">
        <v>1</v>
      </c>
      <c r="B9" s="228" t="s">
        <v>4</v>
      </c>
      <c r="C9" s="209">
        <f>D9*I9*O9</f>
        <v>0</v>
      </c>
      <c r="D9" s="193"/>
      <c r="E9" s="194"/>
      <c r="F9" s="194"/>
      <c r="G9" s="10" t="s">
        <v>5</v>
      </c>
      <c r="H9" s="10" t="s">
        <v>17</v>
      </c>
      <c r="I9" s="195"/>
      <c r="J9" s="195"/>
      <c r="K9" s="195"/>
      <c r="L9" s="196" t="s">
        <v>6</v>
      </c>
      <c r="M9" s="197"/>
      <c r="N9" s="10" t="s">
        <v>58</v>
      </c>
      <c r="O9" s="197">
        <v>12</v>
      </c>
      <c r="P9" s="197"/>
      <c r="Q9" s="9" t="s">
        <v>59</v>
      </c>
      <c r="R9" s="11"/>
      <c r="S9" s="11"/>
      <c r="T9" s="11"/>
      <c r="W9" s="11"/>
      <c r="X9" s="11"/>
      <c r="Y9" s="11"/>
      <c r="Z9" s="11"/>
      <c r="AA9" s="11"/>
      <c r="AB9" s="11"/>
      <c r="AC9" s="11"/>
      <c r="AD9" s="12"/>
    </row>
    <row r="10" spans="1:35" s="8" customFormat="1" ht="19.5" customHeight="1" x14ac:dyDescent="0.15">
      <c r="A10" s="218"/>
      <c r="B10" s="207"/>
      <c r="C10" s="210"/>
      <c r="D10" s="198" t="s">
        <v>118</v>
      </c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200"/>
    </row>
    <row r="11" spans="1:35" s="8" customFormat="1" ht="16.5" customHeight="1" x14ac:dyDescent="0.15">
      <c r="A11" s="226" t="s">
        <v>7</v>
      </c>
      <c r="B11" s="235" t="s">
        <v>8</v>
      </c>
      <c r="C11" s="209">
        <f>IF('支出の部（入力用）'!D33&lt;=120000,ROUNDDOWN('支出の部（入力用）'!D33,-1),120000+(IF(AH13=AH15,AH13,IF(AH13&lt;AH15,AH13,IF(AH15&lt;AH13,AH15)))))</f>
        <v>0</v>
      </c>
      <c r="D11" s="201" t="s">
        <v>63</v>
      </c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3"/>
    </row>
    <row r="12" spans="1:35" s="8" customFormat="1" ht="16.5" customHeight="1" x14ac:dyDescent="0.15">
      <c r="A12" s="227"/>
      <c r="B12" s="236"/>
      <c r="C12" s="210"/>
      <c r="D12" s="163" t="s">
        <v>53</v>
      </c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5"/>
    </row>
    <row r="13" spans="1:35" s="8" customFormat="1" ht="16.5" customHeight="1" x14ac:dyDescent="0.15">
      <c r="A13" s="227"/>
      <c r="B13" s="236"/>
      <c r="C13" s="210"/>
      <c r="D13" s="43" t="s">
        <v>38</v>
      </c>
      <c r="E13" s="216">
        <v>170</v>
      </c>
      <c r="F13" s="216"/>
      <c r="G13" s="13" t="s">
        <v>5</v>
      </c>
      <c r="H13" s="13" t="s">
        <v>17</v>
      </c>
      <c r="I13" s="189" t="s">
        <v>9</v>
      </c>
      <c r="J13" s="189"/>
      <c r="K13" s="189"/>
      <c r="L13" s="189"/>
      <c r="M13" s="189"/>
      <c r="N13" s="190"/>
      <c r="O13" s="190"/>
      <c r="P13" s="190"/>
      <c r="Q13" s="174" t="s">
        <v>6</v>
      </c>
      <c r="R13" s="174"/>
      <c r="S13" s="45" t="s">
        <v>49</v>
      </c>
      <c r="T13" s="191">
        <v>50000</v>
      </c>
      <c r="U13" s="192"/>
      <c r="V13" s="192"/>
      <c r="W13" s="45" t="s">
        <v>5</v>
      </c>
      <c r="X13" s="45"/>
      <c r="Y13" s="45"/>
      <c r="Z13" s="45"/>
      <c r="AA13" s="45"/>
      <c r="AB13" s="45"/>
      <c r="AC13" s="45"/>
      <c r="AD13" s="46"/>
      <c r="AE13" s="14"/>
      <c r="AF13" s="14" t="s">
        <v>39</v>
      </c>
      <c r="AG13" s="14" t="s">
        <v>40</v>
      </c>
      <c r="AH13" s="35">
        <f>IF(N13="",0,E13*N13+T13)</f>
        <v>0</v>
      </c>
      <c r="AI13" s="14"/>
    </row>
    <row r="14" spans="1:35" s="8" customFormat="1" ht="16.5" customHeight="1" x14ac:dyDescent="0.15">
      <c r="A14" s="227"/>
      <c r="B14" s="236"/>
      <c r="C14" s="210"/>
      <c r="D14" s="15"/>
      <c r="E14" s="16"/>
      <c r="F14" s="16"/>
      <c r="G14" s="16"/>
      <c r="I14" s="174" t="s">
        <v>43</v>
      </c>
      <c r="J14" s="175"/>
      <c r="K14" s="175"/>
      <c r="L14" s="175"/>
      <c r="M14" s="175"/>
      <c r="N14" s="175"/>
      <c r="O14" s="175"/>
      <c r="P14" s="175"/>
      <c r="Q14" s="175"/>
      <c r="R14" s="175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"/>
    </row>
    <row r="15" spans="1:35" s="8" customFormat="1" ht="16.5" customHeight="1" x14ac:dyDescent="0.15">
      <c r="A15" s="224"/>
      <c r="B15" s="230"/>
      <c r="C15" s="230"/>
      <c r="D15" s="44" t="s">
        <v>50</v>
      </c>
      <c r="E15" s="153" t="s">
        <v>51</v>
      </c>
      <c r="F15" s="153"/>
      <c r="G15" s="153"/>
      <c r="H15" s="153"/>
      <c r="I15" s="153"/>
      <c r="J15" s="153"/>
      <c r="K15" s="153"/>
      <c r="L15" s="153"/>
      <c r="M15" s="153"/>
      <c r="N15" s="154"/>
      <c r="O15" s="154"/>
      <c r="P15" s="152"/>
      <c r="Q15" s="152"/>
      <c r="R15" s="8" t="s">
        <v>52</v>
      </c>
      <c r="S15" s="151" t="str">
        <f>IF('支出の部（入力用）'!D33=0,"",'支出の部（入力用）'!D33-120000)</f>
        <v/>
      </c>
      <c r="T15" s="152"/>
      <c r="U15" s="152"/>
      <c r="V15" s="152"/>
      <c r="W15" s="18" t="s">
        <v>5</v>
      </c>
      <c r="X15" s="153" t="s">
        <v>10</v>
      </c>
      <c r="Y15" s="154"/>
      <c r="Z15" s="154"/>
      <c r="AA15" s="154"/>
      <c r="AB15" s="154"/>
      <c r="AC15" s="154"/>
      <c r="AD15" s="155"/>
      <c r="AF15" s="8" t="s">
        <v>41</v>
      </c>
      <c r="AG15" s="8" t="s">
        <v>42</v>
      </c>
      <c r="AH15" s="35">
        <f>IF(S15="",0,ROUNDDOWN(S15/3,-1))</f>
        <v>0</v>
      </c>
    </row>
    <row r="16" spans="1:35" s="8" customFormat="1" ht="39" customHeight="1" x14ac:dyDescent="0.15">
      <c r="A16" s="224"/>
      <c r="B16" s="150" t="s">
        <v>121</v>
      </c>
      <c r="C16" s="19">
        <f>G16*K16</f>
        <v>0</v>
      </c>
      <c r="D16" s="219" t="s">
        <v>122</v>
      </c>
      <c r="E16" s="220"/>
      <c r="F16" s="220"/>
      <c r="G16" s="173"/>
      <c r="H16" s="173"/>
      <c r="I16" s="20" t="s">
        <v>11</v>
      </c>
      <c r="J16" s="20" t="s">
        <v>17</v>
      </c>
      <c r="K16" s="172">
        <v>2200</v>
      </c>
      <c r="L16" s="172"/>
      <c r="M16" s="172"/>
      <c r="N16" s="20" t="s">
        <v>5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2"/>
      <c r="AH16" s="23"/>
      <c r="AI16" s="24"/>
    </row>
    <row r="17" spans="1:30" s="8" customFormat="1" ht="19.5" customHeight="1" x14ac:dyDescent="0.15">
      <c r="A17" s="224"/>
      <c r="B17" s="206"/>
      <c r="C17" s="169" t="str">
        <f>IF(I17+I18+R17+R18+AA17+AA18=0,"",I17+I18+R17+R18+AA17+AA18)</f>
        <v/>
      </c>
      <c r="D17" s="156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8"/>
    </row>
    <row r="18" spans="1:30" s="8" customFormat="1" ht="19.5" customHeight="1" x14ac:dyDescent="0.15">
      <c r="A18" s="224"/>
      <c r="B18" s="207"/>
      <c r="C18" s="170"/>
      <c r="D18" s="159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1"/>
    </row>
    <row r="19" spans="1:30" s="8" customFormat="1" ht="19.5" customHeight="1" x14ac:dyDescent="0.15">
      <c r="A19" s="224"/>
      <c r="B19" s="206"/>
      <c r="C19" s="169" t="str">
        <f>IF(I19+I20+R19+R20+AA19+AA20=0,"",I19+I20+R19+R20+AA19+AA20)</f>
        <v/>
      </c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8"/>
    </row>
    <row r="20" spans="1:30" s="8" customFormat="1" ht="19.5" customHeight="1" x14ac:dyDescent="0.15">
      <c r="A20" s="224"/>
      <c r="B20" s="229"/>
      <c r="C20" s="170"/>
      <c r="D20" s="159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1"/>
    </row>
    <row r="21" spans="1:30" s="8" customFormat="1" ht="19.5" customHeight="1" x14ac:dyDescent="0.15">
      <c r="A21" s="224"/>
      <c r="B21" s="206"/>
      <c r="C21" s="169" t="str">
        <f>IF(I21+I22+R21+R22+AA21+AA22=0,"",I21+I22+R21+R22+AA21+AA22)</f>
        <v/>
      </c>
      <c r="D21" s="156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8"/>
    </row>
    <row r="22" spans="1:30" s="8" customFormat="1" ht="19.5" customHeight="1" x14ac:dyDescent="0.15">
      <c r="A22" s="224"/>
      <c r="B22" s="207"/>
      <c r="C22" s="170"/>
      <c r="D22" s="159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1"/>
    </row>
    <row r="23" spans="1:30" s="8" customFormat="1" ht="19.5" customHeight="1" x14ac:dyDescent="0.15">
      <c r="A23" s="224"/>
      <c r="B23" s="208"/>
      <c r="C23" s="169" t="str">
        <f>IF(I23+I24+R23+R24+AA23+AA24=0,"",I23+I24+R23+R24+AA23+AA24)</f>
        <v/>
      </c>
      <c r="D23" s="156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8"/>
    </row>
    <row r="24" spans="1:30" s="8" customFormat="1" ht="19.5" customHeight="1" x14ac:dyDescent="0.15">
      <c r="A24" s="225"/>
      <c r="B24" s="207"/>
      <c r="C24" s="170"/>
      <c r="D24" s="159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1"/>
    </row>
    <row r="25" spans="1:30" s="8" customFormat="1" ht="19.5" customHeight="1" x14ac:dyDescent="0.15">
      <c r="A25" s="231">
        <v>3</v>
      </c>
      <c r="B25" s="208" t="s">
        <v>12</v>
      </c>
      <c r="C25" s="169">
        <f>I25+I26+R25+R26+AA25+AA26</f>
        <v>0</v>
      </c>
      <c r="D25" s="156"/>
      <c r="E25" s="157"/>
      <c r="F25" s="157"/>
      <c r="G25" s="157"/>
      <c r="H25" s="157"/>
      <c r="I25" s="162"/>
      <c r="J25" s="162"/>
      <c r="K25" s="162"/>
      <c r="L25" s="55" t="s">
        <v>5</v>
      </c>
      <c r="M25" s="157"/>
      <c r="N25" s="157"/>
      <c r="O25" s="157"/>
      <c r="P25" s="157"/>
      <c r="Q25" s="157"/>
      <c r="R25" s="162"/>
      <c r="S25" s="162"/>
      <c r="T25" s="162"/>
      <c r="U25" s="55" t="s">
        <v>5</v>
      </c>
      <c r="V25" s="157"/>
      <c r="W25" s="157"/>
      <c r="X25" s="157"/>
      <c r="Y25" s="157"/>
      <c r="Z25" s="157"/>
      <c r="AA25" s="162"/>
      <c r="AB25" s="162"/>
      <c r="AC25" s="162"/>
      <c r="AD25" s="60" t="s">
        <v>5</v>
      </c>
    </row>
    <row r="26" spans="1:30" s="8" customFormat="1" ht="19.5" customHeight="1" x14ac:dyDescent="0.15">
      <c r="A26" s="232"/>
      <c r="B26" s="233"/>
      <c r="C26" s="234"/>
      <c r="D26" s="237"/>
      <c r="E26" s="238"/>
      <c r="F26" s="238"/>
      <c r="G26" s="238"/>
      <c r="H26" s="238"/>
      <c r="I26" s="166"/>
      <c r="J26" s="166"/>
      <c r="K26" s="166"/>
      <c r="L26" s="56" t="s">
        <v>5</v>
      </c>
      <c r="M26" s="238"/>
      <c r="N26" s="238"/>
      <c r="O26" s="238"/>
      <c r="P26" s="238"/>
      <c r="Q26" s="238"/>
      <c r="R26" s="166"/>
      <c r="S26" s="166"/>
      <c r="T26" s="166"/>
      <c r="U26" s="56" t="s">
        <v>5</v>
      </c>
      <c r="V26" s="238"/>
      <c r="W26" s="238"/>
      <c r="X26" s="238"/>
      <c r="Y26" s="238"/>
      <c r="Z26" s="238"/>
      <c r="AA26" s="166"/>
      <c r="AB26" s="166"/>
      <c r="AC26" s="166"/>
      <c r="AD26" s="58" t="s">
        <v>5</v>
      </c>
    </row>
    <row r="27" spans="1:30" s="8" customFormat="1" ht="19.5" customHeight="1" x14ac:dyDescent="0.15">
      <c r="A27" s="231">
        <v>4</v>
      </c>
      <c r="B27" s="208" t="s">
        <v>13</v>
      </c>
      <c r="C27" s="169">
        <f>I27+I28+R27+R28+AA27+AA28</f>
        <v>0</v>
      </c>
      <c r="D27" s="156"/>
      <c r="E27" s="157"/>
      <c r="F27" s="157"/>
      <c r="G27" s="157"/>
      <c r="H27" s="157"/>
      <c r="I27" s="162"/>
      <c r="J27" s="162"/>
      <c r="K27" s="162"/>
      <c r="L27" s="55" t="s">
        <v>5</v>
      </c>
      <c r="M27" s="157"/>
      <c r="N27" s="157"/>
      <c r="O27" s="157"/>
      <c r="P27" s="157"/>
      <c r="Q27" s="157"/>
      <c r="R27" s="162"/>
      <c r="S27" s="162"/>
      <c r="T27" s="162"/>
      <c r="U27" s="55" t="s">
        <v>5</v>
      </c>
      <c r="V27" s="157"/>
      <c r="W27" s="157"/>
      <c r="X27" s="157"/>
      <c r="Y27" s="157"/>
      <c r="Z27" s="157"/>
      <c r="AA27" s="162"/>
      <c r="AB27" s="162"/>
      <c r="AC27" s="162"/>
      <c r="AD27" s="60" t="s">
        <v>5</v>
      </c>
    </row>
    <row r="28" spans="1:30" s="8" customFormat="1" ht="19.5" customHeight="1" x14ac:dyDescent="0.15">
      <c r="A28" s="218"/>
      <c r="B28" s="207"/>
      <c r="C28" s="170"/>
      <c r="D28" s="159"/>
      <c r="E28" s="160"/>
      <c r="F28" s="160"/>
      <c r="G28" s="160"/>
      <c r="H28" s="160"/>
      <c r="I28" s="171"/>
      <c r="J28" s="171"/>
      <c r="K28" s="171"/>
      <c r="L28" s="62" t="s">
        <v>5</v>
      </c>
      <c r="M28" s="160"/>
      <c r="N28" s="160"/>
      <c r="O28" s="160"/>
      <c r="P28" s="160"/>
      <c r="Q28" s="160"/>
      <c r="R28" s="171"/>
      <c r="S28" s="171"/>
      <c r="T28" s="171"/>
      <c r="U28" s="62" t="s">
        <v>5</v>
      </c>
      <c r="V28" s="160"/>
      <c r="W28" s="160"/>
      <c r="X28" s="160"/>
      <c r="Y28" s="160"/>
      <c r="Z28" s="160"/>
      <c r="AA28" s="171"/>
      <c r="AB28" s="171"/>
      <c r="AC28" s="171"/>
      <c r="AD28" s="63" t="s">
        <v>5</v>
      </c>
    </row>
    <row r="29" spans="1:30" s="8" customFormat="1" ht="19.5" customHeight="1" x14ac:dyDescent="0.15">
      <c r="A29" s="223" t="s">
        <v>62</v>
      </c>
      <c r="B29" s="204" t="s">
        <v>14</v>
      </c>
      <c r="C29" s="169">
        <f>I29+I30+R29+R30+AA29+AA30</f>
        <v>0</v>
      </c>
      <c r="D29" s="156"/>
      <c r="E29" s="157"/>
      <c r="F29" s="157"/>
      <c r="G29" s="157"/>
      <c r="H29" s="157"/>
      <c r="I29" s="162"/>
      <c r="J29" s="162"/>
      <c r="K29" s="162"/>
      <c r="L29" s="55" t="s">
        <v>5</v>
      </c>
      <c r="M29" s="157"/>
      <c r="N29" s="157"/>
      <c r="O29" s="157"/>
      <c r="P29" s="157"/>
      <c r="Q29" s="157"/>
      <c r="R29" s="162"/>
      <c r="S29" s="162"/>
      <c r="T29" s="162"/>
      <c r="U29" s="55" t="s">
        <v>5</v>
      </c>
      <c r="V29" s="157"/>
      <c r="W29" s="157"/>
      <c r="X29" s="157"/>
      <c r="Y29" s="157"/>
      <c r="Z29" s="157"/>
      <c r="AA29" s="162"/>
      <c r="AB29" s="162"/>
      <c r="AC29" s="162"/>
      <c r="AD29" s="60" t="s">
        <v>5</v>
      </c>
    </row>
    <row r="30" spans="1:30" s="8" customFormat="1" ht="19.5" customHeight="1" x14ac:dyDescent="0.15">
      <c r="A30" s="224"/>
      <c r="B30" s="205"/>
      <c r="C30" s="170"/>
      <c r="D30" s="159"/>
      <c r="E30" s="160"/>
      <c r="F30" s="160"/>
      <c r="G30" s="160"/>
      <c r="H30" s="160"/>
      <c r="I30" s="171"/>
      <c r="J30" s="171"/>
      <c r="K30" s="171"/>
      <c r="L30" s="62" t="s">
        <v>5</v>
      </c>
      <c r="M30" s="160"/>
      <c r="N30" s="160"/>
      <c r="O30" s="160"/>
      <c r="P30" s="160"/>
      <c r="Q30" s="160"/>
      <c r="R30" s="171"/>
      <c r="S30" s="171"/>
      <c r="T30" s="171"/>
      <c r="U30" s="62" t="s">
        <v>5</v>
      </c>
      <c r="V30" s="160"/>
      <c r="W30" s="160"/>
      <c r="X30" s="160"/>
      <c r="Y30" s="160"/>
      <c r="Z30" s="160"/>
      <c r="AA30" s="171"/>
      <c r="AB30" s="171"/>
      <c r="AC30" s="171"/>
      <c r="AD30" s="63" t="s">
        <v>5</v>
      </c>
    </row>
    <row r="31" spans="1:30" s="8" customFormat="1" ht="19.5" customHeight="1" x14ac:dyDescent="0.15">
      <c r="A31" s="224"/>
      <c r="B31" s="204" t="s">
        <v>60</v>
      </c>
      <c r="C31" s="169">
        <f>I31+I32+R31+R32+AA31+AA32</f>
        <v>0</v>
      </c>
      <c r="D31" s="156"/>
      <c r="E31" s="157"/>
      <c r="F31" s="157"/>
      <c r="G31" s="157"/>
      <c r="H31" s="157"/>
      <c r="I31" s="162"/>
      <c r="J31" s="162"/>
      <c r="K31" s="162"/>
      <c r="L31" s="55" t="s">
        <v>5</v>
      </c>
      <c r="M31" s="157"/>
      <c r="N31" s="157"/>
      <c r="O31" s="157"/>
      <c r="P31" s="157"/>
      <c r="Q31" s="157"/>
      <c r="R31" s="162"/>
      <c r="S31" s="162"/>
      <c r="T31" s="162"/>
      <c r="U31" s="55" t="s">
        <v>5</v>
      </c>
      <c r="V31" s="157"/>
      <c r="W31" s="157"/>
      <c r="X31" s="157"/>
      <c r="Y31" s="157"/>
      <c r="Z31" s="157"/>
      <c r="AA31" s="162"/>
      <c r="AB31" s="162"/>
      <c r="AC31" s="162"/>
      <c r="AD31" s="60" t="s">
        <v>5</v>
      </c>
    </row>
    <row r="32" spans="1:30" s="8" customFormat="1" ht="19.5" customHeight="1" x14ac:dyDescent="0.15">
      <c r="A32" s="224"/>
      <c r="B32" s="205"/>
      <c r="C32" s="170"/>
      <c r="D32" s="159"/>
      <c r="E32" s="160"/>
      <c r="F32" s="160"/>
      <c r="G32" s="160"/>
      <c r="H32" s="160"/>
      <c r="I32" s="171"/>
      <c r="J32" s="171"/>
      <c r="K32" s="171"/>
      <c r="L32" s="62" t="s">
        <v>5</v>
      </c>
      <c r="M32" s="160"/>
      <c r="N32" s="160"/>
      <c r="O32" s="160"/>
      <c r="P32" s="160"/>
      <c r="Q32" s="160"/>
      <c r="R32" s="171"/>
      <c r="S32" s="171"/>
      <c r="T32" s="171"/>
      <c r="U32" s="62" t="s">
        <v>5</v>
      </c>
      <c r="V32" s="160"/>
      <c r="W32" s="160"/>
      <c r="X32" s="160"/>
      <c r="Y32" s="160"/>
      <c r="Z32" s="160"/>
      <c r="AA32" s="171"/>
      <c r="AB32" s="171"/>
      <c r="AC32" s="171"/>
      <c r="AD32" s="63" t="s">
        <v>5</v>
      </c>
    </row>
    <row r="33" spans="1:30" s="8" customFormat="1" ht="19.5" customHeight="1" x14ac:dyDescent="0.15">
      <c r="A33" s="224"/>
      <c r="B33" s="204" t="s">
        <v>61</v>
      </c>
      <c r="C33" s="167">
        <f>I33+I34+R33+R34+AA33+AA34</f>
        <v>0</v>
      </c>
      <c r="D33" s="156"/>
      <c r="E33" s="157"/>
      <c r="F33" s="157"/>
      <c r="G33" s="157"/>
      <c r="H33" s="157"/>
      <c r="I33" s="162"/>
      <c r="J33" s="162"/>
      <c r="K33" s="162"/>
      <c r="L33" s="55" t="s">
        <v>5</v>
      </c>
      <c r="M33" s="157"/>
      <c r="N33" s="157"/>
      <c r="O33" s="157"/>
      <c r="P33" s="157"/>
      <c r="Q33" s="157"/>
      <c r="R33" s="162"/>
      <c r="S33" s="162"/>
      <c r="T33" s="162"/>
      <c r="U33" s="55" t="s">
        <v>5</v>
      </c>
      <c r="V33" s="157"/>
      <c r="W33" s="157"/>
      <c r="X33" s="157"/>
      <c r="Y33" s="157"/>
      <c r="Z33" s="157"/>
      <c r="AA33" s="162"/>
      <c r="AB33" s="162"/>
      <c r="AC33" s="162"/>
      <c r="AD33" s="60" t="s">
        <v>5</v>
      </c>
    </row>
    <row r="34" spans="1:30" s="8" customFormat="1" ht="19.5" customHeight="1" x14ac:dyDescent="0.15">
      <c r="A34" s="225"/>
      <c r="B34" s="207"/>
      <c r="C34" s="168"/>
      <c r="D34" s="159"/>
      <c r="E34" s="160"/>
      <c r="F34" s="160"/>
      <c r="G34" s="160"/>
      <c r="H34" s="160"/>
      <c r="I34" s="171"/>
      <c r="J34" s="171"/>
      <c r="K34" s="171"/>
      <c r="L34" s="62" t="s">
        <v>5</v>
      </c>
      <c r="M34" s="160"/>
      <c r="N34" s="160"/>
      <c r="O34" s="160"/>
      <c r="P34" s="160"/>
      <c r="Q34" s="160"/>
      <c r="R34" s="171"/>
      <c r="S34" s="171"/>
      <c r="T34" s="171"/>
      <c r="U34" s="62" t="s">
        <v>5</v>
      </c>
      <c r="V34" s="160"/>
      <c r="W34" s="160"/>
      <c r="X34" s="160"/>
      <c r="Y34" s="160"/>
      <c r="Z34" s="160"/>
      <c r="AA34" s="171"/>
      <c r="AB34" s="171"/>
      <c r="AC34" s="171"/>
      <c r="AD34" s="63" t="s">
        <v>5</v>
      </c>
    </row>
    <row r="35" spans="1:30" s="8" customFormat="1" ht="19.5" customHeight="1" x14ac:dyDescent="0.15">
      <c r="A35" s="231">
        <v>6</v>
      </c>
      <c r="B35" s="240" t="s">
        <v>15</v>
      </c>
      <c r="C35" s="167">
        <f>I35+I36+R35+R36+AA35+AA36</f>
        <v>0</v>
      </c>
      <c r="D35" s="237"/>
      <c r="E35" s="238"/>
      <c r="F35" s="238"/>
      <c r="G35" s="238"/>
      <c r="H35" s="238"/>
      <c r="I35" s="166"/>
      <c r="J35" s="166"/>
      <c r="K35" s="166"/>
      <c r="L35" s="56" t="s">
        <v>5</v>
      </c>
      <c r="M35" s="238"/>
      <c r="N35" s="238"/>
      <c r="O35" s="238"/>
      <c r="P35" s="238"/>
      <c r="Q35" s="238"/>
      <c r="R35" s="166"/>
      <c r="S35" s="166"/>
      <c r="T35" s="166"/>
      <c r="U35" s="56" t="s">
        <v>5</v>
      </c>
      <c r="V35" s="238"/>
      <c r="W35" s="238"/>
      <c r="X35" s="238"/>
      <c r="Y35" s="238"/>
      <c r="Z35" s="238"/>
      <c r="AA35" s="166"/>
      <c r="AB35" s="166"/>
      <c r="AC35" s="166"/>
      <c r="AD35" s="58" t="s">
        <v>5</v>
      </c>
    </row>
    <row r="36" spans="1:30" s="8" customFormat="1" ht="19.5" customHeight="1" thickBot="1" x14ac:dyDescent="0.2">
      <c r="A36" s="239"/>
      <c r="B36" s="241"/>
      <c r="C36" s="242"/>
      <c r="D36" s="249"/>
      <c r="E36" s="250"/>
      <c r="F36" s="250"/>
      <c r="G36" s="250"/>
      <c r="H36" s="250"/>
      <c r="I36" s="251"/>
      <c r="J36" s="251"/>
      <c r="K36" s="251"/>
      <c r="L36" s="77" t="s">
        <v>5</v>
      </c>
      <c r="M36" s="250"/>
      <c r="N36" s="250"/>
      <c r="O36" s="250"/>
      <c r="P36" s="250"/>
      <c r="Q36" s="250"/>
      <c r="R36" s="251"/>
      <c r="S36" s="251"/>
      <c r="T36" s="251"/>
      <c r="U36" s="77" t="s">
        <v>5</v>
      </c>
      <c r="V36" s="250"/>
      <c r="W36" s="250"/>
      <c r="X36" s="250"/>
      <c r="Y36" s="250"/>
      <c r="Z36" s="250"/>
      <c r="AA36" s="251"/>
      <c r="AB36" s="251"/>
      <c r="AC36" s="251"/>
      <c r="AD36" s="78" t="s">
        <v>5</v>
      </c>
    </row>
    <row r="37" spans="1:30" s="8" customFormat="1" ht="56.25" customHeight="1" thickTop="1" thickBot="1" x14ac:dyDescent="0.2">
      <c r="A37" s="221" t="s">
        <v>16</v>
      </c>
      <c r="B37" s="222"/>
      <c r="C37" s="25">
        <f>SUM(C9:C36)</f>
        <v>0</v>
      </c>
      <c r="D37" s="213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5"/>
    </row>
    <row r="38" spans="1:30" s="8" customFormat="1" ht="9" customHeight="1" x14ac:dyDescent="0.15">
      <c r="A38" s="26"/>
      <c r="B38" s="26"/>
      <c r="C38" s="27"/>
      <c r="D38" s="16"/>
    </row>
  </sheetData>
  <mergeCells count="137">
    <mergeCell ref="Q1:W1"/>
    <mergeCell ref="X1:AD1"/>
    <mergeCell ref="Q2:W2"/>
    <mergeCell ref="X2:AD2"/>
    <mergeCell ref="AA35:AC35"/>
    <mergeCell ref="D36:H36"/>
    <mergeCell ref="I36:K36"/>
    <mergeCell ref="M36:Q36"/>
    <mergeCell ref="R36:T36"/>
    <mergeCell ref="V36:Z36"/>
    <mergeCell ref="AA36:AC36"/>
    <mergeCell ref="I35:K35"/>
    <mergeCell ref="M35:Q35"/>
    <mergeCell ref="R35:T35"/>
    <mergeCell ref="V35:Z35"/>
    <mergeCell ref="D30:H30"/>
    <mergeCell ref="I30:K30"/>
    <mergeCell ref="M30:Q30"/>
    <mergeCell ref="R30:T30"/>
    <mergeCell ref="M29:Q29"/>
    <mergeCell ref="R29:T29"/>
    <mergeCell ref="V29:Z29"/>
    <mergeCell ref="AA29:AC29"/>
    <mergeCell ref="V30:Z30"/>
    <mergeCell ref="A35:A36"/>
    <mergeCell ref="B35:B36"/>
    <mergeCell ref="C35:C36"/>
    <mergeCell ref="D35:H35"/>
    <mergeCell ref="V32:Z32"/>
    <mergeCell ref="AA32:AC32"/>
    <mergeCell ref="D31:H31"/>
    <mergeCell ref="I31:K31"/>
    <mergeCell ref="D32:H32"/>
    <mergeCell ref="I32:K32"/>
    <mergeCell ref="M32:Q32"/>
    <mergeCell ref="R32:T32"/>
    <mergeCell ref="M31:Q31"/>
    <mergeCell ref="R31:T31"/>
    <mergeCell ref="V31:Z31"/>
    <mergeCell ref="AA31:AC31"/>
    <mergeCell ref="B33:B34"/>
    <mergeCell ref="B19:B20"/>
    <mergeCell ref="C11:C15"/>
    <mergeCell ref="A25:A26"/>
    <mergeCell ref="A27:A28"/>
    <mergeCell ref="B25:B26"/>
    <mergeCell ref="B27:B28"/>
    <mergeCell ref="C25:C26"/>
    <mergeCell ref="C27:C28"/>
    <mergeCell ref="C17:C18"/>
    <mergeCell ref="B11:B15"/>
    <mergeCell ref="B29:B30"/>
    <mergeCell ref="B31:B32"/>
    <mergeCell ref="B21:B22"/>
    <mergeCell ref="B23:B24"/>
    <mergeCell ref="B17:B18"/>
    <mergeCell ref="C9:C10"/>
    <mergeCell ref="A8:B8"/>
    <mergeCell ref="D37:AD37"/>
    <mergeCell ref="E13:F13"/>
    <mergeCell ref="A9:A10"/>
    <mergeCell ref="D16:F16"/>
    <mergeCell ref="A37:B37"/>
    <mergeCell ref="A29:A34"/>
    <mergeCell ref="A11:A24"/>
    <mergeCell ref="B9:B10"/>
    <mergeCell ref="C19:C20"/>
    <mergeCell ref="C21:C22"/>
    <mergeCell ref="D25:H25"/>
    <mergeCell ref="I25:K25"/>
    <mergeCell ref="D27:H27"/>
    <mergeCell ref="D28:H28"/>
    <mergeCell ref="R34:T34"/>
    <mergeCell ref="V34:Z34"/>
    <mergeCell ref="AA34:AC34"/>
    <mergeCell ref="A4:AD4"/>
    <mergeCell ref="A6:AD6"/>
    <mergeCell ref="A7:AD7"/>
    <mergeCell ref="A5:AD5"/>
    <mergeCell ref="D8:AD8"/>
    <mergeCell ref="Q13:R13"/>
    <mergeCell ref="I13:M13"/>
    <mergeCell ref="N13:P13"/>
    <mergeCell ref="T13:V13"/>
    <mergeCell ref="D9:F9"/>
    <mergeCell ref="I9:K9"/>
    <mergeCell ref="L9:M9"/>
    <mergeCell ref="O9:P9"/>
    <mergeCell ref="D10:AD10"/>
    <mergeCell ref="D11:AD11"/>
    <mergeCell ref="C33:C34"/>
    <mergeCell ref="V33:Z33"/>
    <mergeCell ref="R33:T33"/>
    <mergeCell ref="C23:C24"/>
    <mergeCell ref="C29:C30"/>
    <mergeCell ref="C31:C32"/>
    <mergeCell ref="D34:H34"/>
    <mergeCell ref="I34:K34"/>
    <mergeCell ref="I28:K28"/>
    <mergeCell ref="M34:Q34"/>
    <mergeCell ref="D23:AD24"/>
    <mergeCell ref="I27:K27"/>
    <mergeCell ref="D29:H29"/>
    <mergeCell ref="I29:K29"/>
    <mergeCell ref="AA25:AC25"/>
    <mergeCell ref="D26:H26"/>
    <mergeCell ref="I26:K26"/>
    <mergeCell ref="M26:Q26"/>
    <mergeCell ref="R26:T26"/>
    <mergeCell ref="V26:Z26"/>
    <mergeCell ref="AA30:AC30"/>
    <mergeCell ref="AA28:AC28"/>
    <mergeCell ref="M27:Q27"/>
    <mergeCell ref="R27:T27"/>
    <mergeCell ref="S15:V15"/>
    <mergeCell ref="X15:AD15"/>
    <mergeCell ref="D19:AD20"/>
    <mergeCell ref="AA33:AC33"/>
    <mergeCell ref="D12:AD12"/>
    <mergeCell ref="D33:H33"/>
    <mergeCell ref="I33:K33"/>
    <mergeCell ref="M33:Q33"/>
    <mergeCell ref="AA26:AC26"/>
    <mergeCell ref="K16:M16"/>
    <mergeCell ref="G16:H16"/>
    <mergeCell ref="D17:AD18"/>
    <mergeCell ref="I14:R14"/>
    <mergeCell ref="D21:AD22"/>
    <mergeCell ref="E15:Q15"/>
    <mergeCell ref="V27:Z27"/>
    <mergeCell ref="AA27:AC27"/>
    <mergeCell ref="M25:Q25"/>
    <mergeCell ref="R25:T25"/>
    <mergeCell ref="V25:Z25"/>
    <mergeCell ref="M28:Q28"/>
    <mergeCell ref="R28:T28"/>
    <mergeCell ref="V28:Z28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activeCell="C35" sqref="C35"/>
    </sheetView>
  </sheetViews>
  <sheetFormatPr defaultRowHeight="24.95" customHeight="1" x14ac:dyDescent="0.15"/>
  <cols>
    <col min="1" max="2" width="4" customWidth="1"/>
    <col min="3" max="3" width="22.75" customWidth="1"/>
    <col min="4" max="4" width="12.875" style="28" customWidth="1"/>
    <col min="5" max="5" width="9.875" customWidth="1"/>
    <col min="6" max="6" width="7.125" customWidth="1"/>
    <col min="7" max="7" width="2.5" style="37" customWidth="1"/>
    <col min="8" max="8" width="9.875" customWidth="1"/>
    <col min="9" max="9" width="7.125" customWidth="1"/>
    <col min="10" max="10" width="2.5" style="37" customWidth="1"/>
    <col min="11" max="11" width="9.875" customWidth="1"/>
    <col min="12" max="12" width="7.125" customWidth="1"/>
    <col min="13" max="13" width="2.5" customWidth="1"/>
  </cols>
  <sheetData>
    <row r="1" spans="1:13" s="8" customFormat="1" ht="22.5" customHeight="1" thickBot="1" x14ac:dyDescent="0.2">
      <c r="A1" s="179" t="s">
        <v>18</v>
      </c>
      <c r="B1" s="179"/>
      <c r="C1" s="284"/>
      <c r="D1" s="284"/>
      <c r="E1" s="284"/>
      <c r="G1" s="36"/>
      <c r="J1" s="36"/>
    </row>
    <row r="2" spans="1:13" s="8" customFormat="1" ht="25.5" customHeight="1" thickBot="1" x14ac:dyDescent="0.2">
      <c r="A2" s="211" t="s">
        <v>1</v>
      </c>
      <c r="B2" s="287"/>
      <c r="C2" s="288"/>
      <c r="D2" s="29" t="s">
        <v>2</v>
      </c>
      <c r="E2" s="292" t="s">
        <v>19</v>
      </c>
      <c r="F2" s="293"/>
      <c r="G2" s="293"/>
      <c r="H2" s="293"/>
      <c r="I2" s="293"/>
      <c r="J2" s="293"/>
      <c r="K2" s="293"/>
      <c r="L2" s="293"/>
      <c r="M2" s="294"/>
    </row>
    <row r="3" spans="1:13" s="8" customFormat="1" ht="12.75" customHeight="1" x14ac:dyDescent="0.15">
      <c r="A3" s="224" t="s">
        <v>20</v>
      </c>
      <c r="B3" s="285">
        <v>1</v>
      </c>
      <c r="C3" s="286" t="s">
        <v>21</v>
      </c>
      <c r="D3" s="295">
        <f>F3+F4+I3+I4+L3+L4</f>
        <v>0</v>
      </c>
      <c r="E3" s="47"/>
      <c r="F3" s="79"/>
      <c r="G3" s="64" t="s">
        <v>5</v>
      </c>
      <c r="H3" s="80"/>
      <c r="I3" s="79"/>
      <c r="J3" s="64" t="s">
        <v>5</v>
      </c>
      <c r="K3" s="57"/>
      <c r="L3" s="79"/>
      <c r="M3" s="69" t="s">
        <v>5</v>
      </c>
    </row>
    <row r="4" spans="1:13" s="8" customFormat="1" ht="12.75" customHeight="1" x14ac:dyDescent="0.15">
      <c r="A4" s="224"/>
      <c r="B4" s="276"/>
      <c r="C4" s="280"/>
      <c r="D4" s="290"/>
      <c r="E4" s="47"/>
      <c r="F4" s="79"/>
      <c r="G4" s="64" t="s">
        <v>5</v>
      </c>
      <c r="H4" s="80"/>
      <c r="I4" s="79"/>
      <c r="J4" s="64" t="s">
        <v>5</v>
      </c>
      <c r="K4" s="57"/>
      <c r="L4" s="79"/>
      <c r="M4" s="69" t="s">
        <v>5</v>
      </c>
    </row>
    <row r="5" spans="1:13" s="8" customFormat="1" ht="12.75" customHeight="1" x14ac:dyDescent="0.15">
      <c r="A5" s="224"/>
      <c r="B5" s="274">
        <v>2</v>
      </c>
      <c r="C5" s="279" t="s">
        <v>22</v>
      </c>
      <c r="D5" s="289">
        <f>F5+F6+I5+I6+L5+L6</f>
        <v>0</v>
      </c>
      <c r="E5" s="48"/>
      <c r="F5" s="81"/>
      <c r="G5" s="65" t="s">
        <v>5</v>
      </c>
      <c r="H5" s="82"/>
      <c r="I5" s="81"/>
      <c r="J5" s="65" t="s">
        <v>5</v>
      </c>
      <c r="K5" s="59"/>
      <c r="L5" s="81"/>
      <c r="M5" s="70" t="s">
        <v>5</v>
      </c>
    </row>
    <row r="6" spans="1:13" s="8" customFormat="1" ht="12.75" customHeight="1" x14ac:dyDescent="0.15">
      <c r="A6" s="224"/>
      <c r="B6" s="276"/>
      <c r="C6" s="280"/>
      <c r="D6" s="290"/>
      <c r="E6" s="49"/>
      <c r="F6" s="83"/>
      <c r="G6" s="66" t="s">
        <v>5</v>
      </c>
      <c r="H6" s="84"/>
      <c r="I6" s="83"/>
      <c r="J6" s="66" t="s">
        <v>5</v>
      </c>
      <c r="K6" s="61"/>
      <c r="L6" s="83"/>
      <c r="M6" s="71" t="s">
        <v>5</v>
      </c>
    </row>
    <row r="7" spans="1:13" s="8" customFormat="1" ht="12.75" customHeight="1" x14ac:dyDescent="0.15">
      <c r="A7" s="224"/>
      <c r="B7" s="274">
        <v>3</v>
      </c>
      <c r="C7" s="279" t="s">
        <v>23</v>
      </c>
      <c r="D7" s="289">
        <f>F7+F8+I7+I8+L7+L8</f>
        <v>0</v>
      </c>
      <c r="E7" s="47"/>
      <c r="F7" s="79"/>
      <c r="G7" s="65" t="s">
        <v>5</v>
      </c>
      <c r="H7" s="80"/>
      <c r="I7" s="79"/>
      <c r="J7" s="65" t="s">
        <v>5</v>
      </c>
      <c r="K7" s="57"/>
      <c r="L7" s="79"/>
      <c r="M7" s="70" t="s">
        <v>5</v>
      </c>
    </row>
    <row r="8" spans="1:13" s="8" customFormat="1" ht="12.75" customHeight="1" x14ac:dyDescent="0.15">
      <c r="A8" s="224"/>
      <c r="B8" s="276"/>
      <c r="C8" s="280"/>
      <c r="D8" s="290"/>
      <c r="E8" s="47"/>
      <c r="F8" s="79"/>
      <c r="G8" s="66" t="s">
        <v>5</v>
      </c>
      <c r="H8" s="80"/>
      <c r="I8" s="79"/>
      <c r="J8" s="66" t="s">
        <v>5</v>
      </c>
      <c r="K8" s="57"/>
      <c r="L8" s="79"/>
      <c r="M8" s="71" t="s">
        <v>5</v>
      </c>
    </row>
    <row r="9" spans="1:13" s="8" customFormat="1" ht="12.75" customHeight="1" x14ac:dyDescent="0.15">
      <c r="A9" s="224"/>
      <c r="B9" s="274">
        <v>4</v>
      </c>
      <c r="C9" s="279" t="s">
        <v>24</v>
      </c>
      <c r="D9" s="289">
        <f>F9+F10+I9+I10+L9+L10</f>
        <v>0</v>
      </c>
      <c r="E9" s="48"/>
      <c r="F9" s="81"/>
      <c r="G9" s="65" t="s">
        <v>5</v>
      </c>
      <c r="H9" s="82"/>
      <c r="I9" s="81"/>
      <c r="J9" s="65" t="s">
        <v>5</v>
      </c>
      <c r="K9" s="59"/>
      <c r="L9" s="81"/>
      <c r="M9" s="70" t="s">
        <v>5</v>
      </c>
    </row>
    <row r="10" spans="1:13" s="8" customFormat="1" ht="12.75" customHeight="1" x14ac:dyDescent="0.15">
      <c r="A10" s="224"/>
      <c r="B10" s="276"/>
      <c r="C10" s="280"/>
      <c r="D10" s="290"/>
      <c r="E10" s="49"/>
      <c r="F10" s="83"/>
      <c r="G10" s="66" t="s">
        <v>5</v>
      </c>
      <c r="H10" s="84"/>
      <c r="I10" s="83"/>
      <c r="J10" s="66" t="s">
        <v>5</v>
      </c>
      <c r="K10" s="61"/>
      <c r="L10" s="83"/>
      <c r="M10" s="71" t="s">
        <v>5</v>
      </c>
    </row>
    <row r="11" spans="1:13" s="8" customFormat="1" ht="12.75" customHeight="1" x14ac:dyDescent="0.15">
      <c r="A11" s="224"/>
      <c r="B11" s="274">
        <v>5</v>
      </c>
      <c r="C11" s="277" t="s">
        <v>25</v>
      </c>
      <c r="D11" s="289">
        <f>F11+F12+I11+I12+L11+L12</f>
        <v>0</v>
      </c>
      <c r="E11" s="48"/>
      <c r="F11" s="81"/>
      <c r="G11" s="65" t="s">
        <v>5</v>
      </c>
      <c r="H11" s="82"/>
      <c r="I11" s="81"/>
      <c r="J11" s="65" t="s">
        <v>5</v>
      </c>
      <c r="K11" s="59"/>
      <c r="L11" s="81"/>
      <c r="M11" s="70" t="s">
        <v>5</v>
      </c>
    </row>
    <row r="12" spans="1:13" s="8" customFormat="1" ht="12.75" customHeight="1" x14ac:dyDescent="0.15">
      <c r="A12" s="224"/>
      <c r="B12" s="276"/>
      <c r="C12" s="278"/>
      <c r="D12" s="290"/>
      <c r="E12" s="49"/>
      <c r="F12" s="83"/>
      <c r="G12" s="66" t="s">
        <v>5</v>
      </c>
      <c r="H12" s="84"/>
      <c r="I12" s="83"/>
      <c r="J12" s="66" t="s">
        <v>5</v>
      </c>
      <c r="K12" s="61"/>
      <c r="L12" s="83"/>
      <c r="M12" s="71" t="s">
        <v>5</v>
      </c>
    </row>
    <row r="13" spans="1:13" s="8" customFormat="1" ht="12.75" customHeight="1" x14ac:dyDescent="0.15">
      <c r="A13" s="224"/>
      <c r="B13" s="274">
        <v>6</v>
      </c>
      <c r="C13" s="279" t="s">
        <v>26</v>
      </c>
      <c r="D13" s="289">
        <f>F13+F14+I13+I14+L13+L14</f>
        <v>0</v>
      </c>
      <c r="E13" s="48"/>
      <c r="F13" s="81"/>
      <c r="G13" s="65" t="s">
        <v>5</v>
      </c>
      <c r="H13" s="82"/>
      <c r="I13" s="81"/>
      <c r="J13" s="65" t="s">
        <v>5</v>
      </c>
      <c r="K13" s="59"/>
      <c r="L13" s="81"/>
      <c r="M13" s="70" t="s">
        <v>5</v>
      </c>
    </row>
    <row r="14" spans="1:13" s="8" customFormat="1" ht="12.75" customHeight="1" x14ac:dyDescent="0.15">
      <c r="A14" s="224"/>
      <c r="B14" s="276"/>
      <c r="C14" s="280"/>
      <c r="D14" s="290"/>
      <c r="E14" s="49"/>
      <c r="F14" s="83"/>
      <c r="G14" s="66" t="s">
        <v>5</v>
      </c>
      <c r="H14" s="84"/>
      <c r="I14" s="83"/>
      <c r="J14" s="66" t="s">
        <v>5</v>
      </c>
      <c r="K14" s="61"/>
      <c r="L14" s="83"/>
      <c r="M14" s="71" t="s">
        <v>5</v>
      </c>
    </row>
    <row r="15" spans="1:13" s="8" customFormat="1" ht="12.75" customHeight="1" x14ac:dyDescent="0.15">
      <c r="A15" s="224"/>
      <c r="B15" s="274">
        <v>7</v>
      </c>
      <c r="C15" s="279" t="s">
        <v>54</v>
      </c>
      <c r="D15" s="289">
        <f>F15+F16+I15+I16+L15+L16</f>
        <v>0</v>
      </c>
      <c r="E15" s="47"/>
      <c r="F15" s="79"/>
      <c r="G15" s="65" t="s">
        <v>5</v>
      </c>
      <c r="H15" s="80"/>
      <c r="I15" s="79"/>
      <c r="J15" s="65" t="s">
        <v>5</v>
      </c>
      <c r="K15" s="57"/>
      <c r="L15" s="79"/>
      <c r="M15" s="70" t="s">
        <v>5</v>
      </c>
    </row>
    <row r="16" spans="1:13" s="8" customFormat="1" ht="12.75" customHeight="1" thickBot="1" x14ac:dyDescent="0.2">
      <c r="A16" s="270"/>
      <c r="B16" s="275"/>
      <c r="C16" s="281"/>
      <c r="D16" s="291"/>
      <c r="E16" s="50"/>
      <c r="F16" s="85"/>
      <c r="G16" s="67" t="s">
        <v>5</v>
      </c>
      <c r="H16" s="86"/>
      <c r="I16" s="85"/>
      <c r="J16" s="67" t="s">
        <v>5</v>
      </c>
      <c r="K16" s="68"/>
      <c r="L16" s="85"/>
      <c r="M16" s="72" t="s">
        <v>5</v>
      </c>
    </row>
    <row r="17" spans="1:13" s="8" customFormat="1" ht="25.5" customHeight="1" thickTop="1" thickBot="1" x14ac:dyDescent="0.2">
      <c r="A17" s="271" t="s">
        <v>28</v>
      </c>
      <c r="B17" s="272"/>
      <c r="C17" s="273"/>
      <c r="D17" s="132">
        <f>SUM(D3:D16)</f>
        <v>0</v>
      </c>
      <c r="E17" s="38"/>
      <c r="F17" s="100"/>
      <c r="G17" s="91"/>
      <c r="H17" s="90"/>
      <c r="I17" s="100"/>
      <c r="J17" s="91"/>
      <c r="K17" s="90"/>
      <c r="L17" s="100"/>
      <c r="M17" s="92"/>
    </row>
    <row r="18" spans="1:13" s="8" customFormat="1" ht="18" customHeight="1" thickTop="1" x14ac:dyDescent="0.15">
      <c r="A18" s="224" t="s">
        <v>29</v>
      </c>
      <c r="B18" s="282">
        <v>1</v>
      </c>
      <c r="C18" s="283" t="s">
        <v>30</v>
      </c>
      <c r="D18" s="296">
        <f>F18+F19+I18+I19+L18+L19</f>
        <v>0</v>
      </c>
      <c r="E18" s="52"/>
      <c r="F18" s="73"/>
      <c r="G18" s="64" t="s">
        <v>5</v>
      </c>
      <c r="H18" s="57"/>
      <c r="I18" s="73"/>
      <c r="J18" s="64" t="s">
        <v>5</v>
      </c>
      <c r="K18" s="57"/>
      <c r="L18" s="73"/>
      <c r="M18" s="69" t="s">
        <v>5</v>
      </c>
    </row>
    <row r="19" spans="1:13" s="8" customFormat="1" ht="18" customHeight="1" x14ac:dyDescent="0.15">
      <c r="A19" s="224"/>
      <c r="B19" s="276"/>
      <c r="C19" s="280"/>
      <c r="D19" s="207"/>
      <c r="E19" s="51"/>
      <c r="F19" s="75"/>
      <c r="G19" s="66" t="s">
        <v>5</v>
      </c>
      <c r="H19" s="61"/>
      <c r="I19" s="75"/>
      <c r="J19" s="66" t="s">
        <v>5</v>
      </c>
      <c r="K19" s="61"/>
      <c r="L19" s="75"/>
      <c r="M19" s="71" t="s">
        <v>5</v>
      </c>
    </row>
    <row r="20" spans="1:13" s="8" customFormat="1" ht="18" customHeight="1" x14ac:dyDescent="0.15">
      <c r="A20" s="224"/>
      <c r="B20" s="274">
        <v>2</v>
      </c>
      <c r="C20" s="297" t="s">
        <v>31</v>
      </c>
      <c r="D20" s="289">
        <f>F20+F21+I20+I21+L20+L21</f>
        <v>0</v>
      </c>
      <c r="E20" s="52"/>
      <c r="F20" s="73"/>
      <c r="G20" s="64" t="s">
        <v>5</v>
      </c>
      <c r="H20" s="57"/>
      <c r="I20" s="73"/>
      <c r="J20" s="64" t="s">
        <v>5</v>
      </c>
      <c r="K20" s="57"/>
      <c r="L20" s="73"/>
      <c r="M20" s="69" t="s">
        <v>5</v>
      </c>
    </row>
    <row r="21" spans="1:13" s="8" customFormat="1" ht="18" customHeight="1" x14ac:dyDescent="0.15">
      <c r="A21" s="224"/>
      <c r="B21" s="276"/>
      <c r="C21" s="298"/>
      <c r="D21" s="290"/>
      <c r="E21" s="52"/>
      <c r="F21" s="73"/>
      <c r="G21" s="64" t="s">
        <v>5</v>
      </c>
      <c r="H21" s="57"/>
      <c r="I21" s="73"/>
      <c r="J21" s="64" t="s">
        <v>5</v>
      </c>
      <c r="K21" s="57"/>
      <c r="L21" s="73"/>
      <c r="M21" s="69" t="s">
        <v>5</v>
      </c>
    </row>
    <row r="22" spans="1:13" s="8" customFormat="1" ht="18" customHeight="1" x14ac:dyDescent="0.15">
      <c r="A22" s="224"/>
      <c r="B22" s="274">
        <v>3</v>
      </c>
      <c r="C22" s="279" t="s">
        <v>32</v>
      </c>
      <c r="D22" s="289">
        <f>F22+F23+I22+I23+L22+L23</f>
        <v>0</v>
      </c>
      <c r="E22" s="53"/>
      <c r="F22" s="74"/>
      <c r="G22" s="65" t="s">
        <v>5</v>
      </c>
      <c r="H22" s="59"/>
      <c r="I22" s="74"/>
      <c r="J22" s="65" t="s">
        <v>5</v>
      </c>
      <c r="K22" s="59"/>
      <c r="L22" s="74"/>
      <c r="M22" s="70" t="s">
        <v>5</v>
      </c>
    </row>
    <row r="23" spans="1:13" s="8" customFormat="1" ht="18" customHeight="1" x14ac:dyDescent="0.15">
      <c r="A23" s="224"/>
      <c r="B23" s="276"/>
      <c r="C23" s="280"/>
      <c r="D23" s="290"/>
      <c r="E23" s="51"/>
      <c r="F23" s="75"/>
      <c r="G23" s="66" t="s">
        <v>5</v>
      </c>
      <c r="H23" s="61"/>
      <c r="I23" s="75"/>
      <c r="J23" s="66" t="s">
        <v>5</v>
      </c>
      <c r="K23" s="61"/>
      <c r="L23" s="75"/>
      <c r="M23" s="71" t="s">
        <v>5</v>
      </c>
    </row>
    <row r="24" spans="1:13" s="8" customFormat="1" ht="18" customHeight="1" x14ac:dyDescent="0.15">
      <c r="A24" s="224"/>
      <c r="B24" s="274">
        <v>4</v>
      </c>
      <c r="C24" s="279" t="s">
        <v>33</v>
      </c>
      <c r="D24" s="289">
        <f>F24+F25+I24+I25+L24+L25</f>
        <v>0</v>
      </c>
      <c r="E24" s="52"/>
      <c r="F24" s="73"/>
      <c r="G24" s="64" t="s">
        <v>5</v>
      </c>
      <c r="H24" s="57"/>
      <c r="I24" s="73"/>
      <c r="J24" s="64" t="s">
        <v>5</v>
      </c>
      <c r="K24" s="57"/>
      <c r="L24" s="73"/>
      <c r="M24" s="69" t="s">
        <v>5</v>
      </c>
    </row>
    <row r="25" spans="1:13" s="8" customFormat="1" ht="18" customHeight="1" x14ac:dyDescent="0.15">
      <c r="A25" s="224"/>
      <c r="B25" s="276"/>
      <c r="C25" s="280"/>
      <c r="D25" s="290"/>
      <c r="E25" s="52"/>
      <c r="F25" s="73"/>
      <c r="G25" s="64" t="s">
        <v>5</v>
      </c>
      <c r="H25" s="57"/>
      <c r="I25" s="73"/>
      <c r="J25" s="64" t="s">
        <v>5</v>
      </c>
      <c r="K25" s="57"/>
      <c r="L25" s="73"/>
      <c r="M25" s="69" t="s">
        <v>5</v>
      </c>
    </row>
    <row r="26" spans="1:13" s="8" customFormat="1" ht="18" customHeight="1" x14ac:dyDescent="0.15">
      <c r="A26" s="224"/>
      <c r="B26" s="274">
        <v>5</v>
      </c>
      <c r="C26" s="279" t="s">
        <v>34</v>
      </c>
      <c r="D26" s="289">
        <f>F26+F27+I26+I27+L26+L27</f>
        <v>0</v>
      </c>
      <c r="E26" s="53"/>
      <c r="F26" s="74"/>
      <c r="G26" s="65" t="s">
        <v>5</v>
      </c>
      <c r="H26" s="59"/>
      <c r="I26" s="74"/>
      <c r="J26" s="65" t="s">
        <v>5</v>
      </c>
      <c r="K26" s="59"/>
      <c r="L26" s="74"/>
      <c r="M26" s="70" t="s">
        <v>5</v>
      </c>
    </row>
    <row r="27" spans="1:13" s="8" customFormat="1" ht="18" customHeight="1" x14ac:dyDescent="0.15">
      <c r="A27" s="224"/>
      <c r="B27" s="276"/>
      <c r="C27" s="280"/>
      <c r="D27" s="290"/>
      <c r="E27" s="51"/>
      <c r="F27" s="75"/>
      <c r="G27" s="66" t="s">
        <v>5</v>
      </c>
      <c r="H27" s="61"/>
      <c r="I27" s="75"/>
      <c r="J27" s="66" t="s">
        <v>5</v>
      </c>
      <c r="K27" s="61"/>
      <c r="L27" s="75"/>
      <c r="M27" s="71" t="s">
        <v>5</v>
      </c>
    </row>
    <row r="28" spans="1:13" s="8" customFormat="1" ht="18" customHeight="1" x14ac:dyDescent="0.15">
      <c r="A28" s="224"/>
      <c r="B28" s="274">
        <v>6</v>
      </c>
      <c r="C28" s="208" t="s">
        <v>35</v>
      </c>
      <c r="D28" s="289">
        <f>F28+F29+I28+I29+L28+L29</f>
        <v>0</v>
      </c>
      <c r="E28" s="53"/>
      <c r="F28" s="74"/>
      <c r="G28" s="65" t="s">
        <v>5</v>
      </c>
      <c r="H28" s="59"/>
      <c r="I28" s="74"/>
      <c r="J28" s="65" t="s">
        <v>5</v>
      </c>
      <c r="K28" s="59"/>
      <c r="L28" s="74"/>
      <c r="M28" s="70" t="s">
        <v>5</v>
      </c>
    </row>
    <row r="29" spans="1:13" s="8" customFormat="1" ht="18" customHeight="1" x14ac:dyDescent="0.15">
      <c r="A29" s="224"/>
      <c r="B29" s="276"/>
      <c r="C29" s="207"/>
      <c r="D29" s="290"/>
      <c r="E29" s="51"/>
      <c r="F29" s="75"/>
      <c r="G29" s="66" t="s">
        <v>5</v>
      </c>
      <c r="H29" s="61"/>
      <c r="I29" s="75"/>
      <c r="J29" s="66" t="s">
        <v>5</v>
      </c>
      <c r="K29" s="61"/>
      <c r="L29" s="75"/>
      <c r="M29" s="71" t="s">
        <v>5</v>
      </c>
    </row>
    <row r="30" spans="1:13" s="8" customFormat="1" ht="18" customHeight="1" x14ac:dyDescent="0.15">
      <c r="A30" s="224"/>
      <c r="B30" s="274">
        <v>7</v>
      </c>
      <c r="C30" s="208" t="s">
        <v>55</v>
      </c>
      <c r="D30" s="289">
        <f>F30+F31+I30+I31+L30+L31</f>
        <v>0</v>
      </c>
      <c r="E30" s="52"/>
      <c r="F30" s="73"/>
      <c r="G30" s="64" t="s">
        <v>5</v>
      </c>
      <c r="H30" s="57"/>
      <c r="I30" s="73"/>
      <c r="J30" s="64" t="s">
        <v>5</v>
      </c>
      <c r="K30" s="57"/>
      <c r="L30" s="73"/>
      <c r="M30" s="69" t="s">
        <v>5</v>
      </c>
    </row>
    <row r="31" spans="1:13" s="8" customFormat="1" ht="18" customHeight="1" thickBot="1" x14ac:dyDescent="0.2">
      <c r="A31" s="270"/>
      <c r="B31" s="275"/>
      <c r="C31" s="261"/>
      <c r="D31" s="291"/>
      <c r="E31" s="54"/>
      <c r="F31" s="76"/>
      <c r="G31" s="67" t="s">
        <v>5</v>
      </c>
      <c r="H31" s="68"/>
      <c r="I31" s="76"/>
      <c r="J31" s="67" t="s">
        <v>5</v>
      </c>
      <c r="K31" s="68"/>
      <c r="L31" s="76"/>
      <c r="M31" s="72" t="s">
        <v>5</v>
      </c>
    </row>
    <row r="32" spans="1:13" s="8" customFormat="1" ht="25.5" customHeight="1" thickTop="1" thickBot="1" x14ac:dyDescent="0.2">
      <c r="A32" s="271" t="s">
        <v>36</v>
      </c>
      <c r="B32" s="272"/>
      <c r="C32" s="273"/>
      <c r="D32" s="41">
        <f>SUM(D18:D31)</f>
        <v>0</v>
      </c>
      <c r="E32" s="38"/>
      <c r="F32" s="100"/>
      <c r="G32" s="91"/>
      <c r="H32" s="90"/>
      <c r="I32" s="100"/>
      <c r="J32" s="91"/>
      <c r="K32" s="90"/>
      <c r="L32" s="100"/>
      <c r="M32" s="92"/>
    </row>
    <row r="33" spans="1:13" s="8" customFormat="1" ht="36" customHeight="1" thickTop="1" thickBot="1" x14ac:dyDescent="0.2">
      <c r="A33" s="258" t="s">
        <v>37</v>
      </c>
      <c r="B33" s="259"/>
      <c r="C33" s="260"/>
      <c r="D33" s="30">
        <f>D17+D32</f>
        <v>0</v>
      </c>
      <c r="E33" s="40"/>
      <c r="F33" s="99"/>
      <c r="G33" s="88"/>
      <c r="H33" s="87"/>
      <c r="I33" s="99"/>
      <c r="J33" s="88"/>
      <c r="K33" s="87"/>
      <c r="L33" s="99"/>
      <c r="M33" s="89"/>
    </row>
    <row r="34" spans="1:13" s="8" customFormat="1" ht="15" customHeight="1" thickBot="1" x14ac:dyDescent="0.2">
      <c r="A34" s="31"/>
      <c r="B34" s="101"/>
      <c r="C34" s="101"/>
      <c r="D34" s="32"/>
      <c r="E34" s="16"/>
      <c r="F34" s="102"/>
      <c r="G34" s="93"/>
      <c r="H34" s="94"/>
      <c r="I34" s="103"/>
      <c r="J34" s="93"/>
      <c r="K34" s="94"/>
      <c r="L34" s="103"/>
      <c r="M34" s="94"/>
    </row>
    <row r="35" spans="1:13" s="8" customFormat="1" ht="24" customHeight="1" x14ac:dyDescent="0.15">
      <c r="A35" s="262" t="s">
        <v>56</v>
      </c>
      <c r="B35" s="104">
        <v>1</v>
      </c>
      <c r="C35" s="105" t="s">
        <v>123</v>
      </c>
      <c r="D35" s="106">
        <f>F35+I35+L35</f>
        <v>0</v>
      </c>
      <c r="E35" s="107"/>
      <c r="F35" s="108"/>
      <c r="G35" s="109" t="s">
        <v>5</v>
      </c>
      <c r="H35" s="110"/>
      <c r="I35" s="108"/>
      <c r="J35" s="109" t="s">
        <v>5</v>
      </c>
      <c r="K35" s="110"/>
      <c r="L35" s="108"/>
      <c r="M35" s="111" t="s">
        <v>5</v>
      </c>
    </row>
    <row r="36" spans="1:13" s="8" customFormat="1" ht="24" customHeight="1" x14ac:dyDescent="0.15">
      <c r="A36" s="263"/>
      <c r="B36" s="112">
        <v>2</v>
      </c>
      <c r="C36" s="113"/>
      <c r="D36" s="114">
        <f>F36+I36+L36</f>
        <v>0</v>
      </c>
      <c r="E36" s="115"/>
      <c r="F36" s="116"/>
      <c r="G36" s="117" t="s">
        <v>5</v>
      </c>
      <c r="H36" s="118"/>
      <c r="I36" s="116"/>
      <c r="J36" s="117" t="s">
        <v>5</v>
      </c>
      <c r="K36" s="118"/>
      <c r="L36" s="116"/>
      <c r="M36" s="119" t="s">
        <v>5</v>
      </c>
    </row>
    <row r="37" spans="1:13" s="8" customFormat="1" ht="24" customHeight="1" x14ac:dyDescent="0.15">
      <c r="A37" s="263"/>
      <c r="B37" s="120">
        <v>3</v>
      </c>
      <c r="C37" s="121"/>
      <c r="D37" s="114">
        <f>F37+I37+L37</f>
        <v>0</v>
      </c>
      <c r="E37" s="115"/>
      <c r="F37" s="116"/>
      <c r="G37" s="117" t="s">
        <v>5</v>
      </c>
      <c r="H37" s="118"/>
      <c r="I37" s="116"/>
      <c r="J37" s="117" t="s">
        <v>5</v>
      </c>
      <c r="K37" s="118"/>
      <c r="L37" s="116"/>
      <c r="M37" s="119" t="s">
        <v>5</v>
      </c>
    </row>
    <row r="38" spans="1:13" s="8" customFormat="1" ht="24" customHeight="1" thickBot="1" x14ac:dyDescent="0.2">
      <c r="A38" s="263"/>
      <c r="B38" s="122">
        <v>4</v>
      </c>
      <c r="C38" s="98"/>
      <c r="D38" s="123">
        <f>F38+I38+L38</f>
        <v>0</v>
      </c>
      <c r="E38" s="124"/>
      <c r="F38" s="125"/>
      <c r="G38" s="126" t="s">
        <v>5</v>
      </c>
      <c r="H38" s="127"/>
      <c r="I38" s="125"/>
      <c r="J38" s="126" t="s">
        <v>5</v>
      </c>
      <c r="K38" s="127"/>
      <c r="L38" s="125"/>
      <c r="M38" s="128" t="s">
        <v>5</v>
      </c>
    </row>
    <row r="39" spans="1:13" s="8" customFormat="1" ht="25.5" customHeight="1" thickTop="1" thickBot="1" x14ac:dyDescent="0.2">
      <c r="A39" s="264" t="s">
        <v>57</v>
      </c>
      <c r="B39" s="265"/>
      <c r="C39" s="266"/>
      <c r="D39" s="129">
        <f>SUM(D35:D38)</f>
        <v>0</v>
      </c>
      <c r="E39" s="42"/>
      <c r="F39" s="100"/>
      <c r="G39" s="91"/>
      <c r="H39" s="90"/>
      <c r="I39" s="130"/>
      <c r="J39" s="91"/>
      <c r="K39" s="90"/>
      <c r="L39" s="100"/>
      <c r="M39" s="92"/>
    </row>
    <row r="40" spans="1:13" s="8" customFormat="1" ht="21" customHeight="1" thickTop="1" x14ac:dyDescent="0.15">
      <c r="A40" s="267" t="s">
        <v>27</v>
      </c>
      <c r="B40" s="133">
        <v>1</v>
      </c>
      <c r="C40" s="134" t="s">
        <v>67</v>
      </c>
      <c r="D40" s="135">
        <f t="shared" ref="D40:D46" si="0">F40+I40+L40</f>
        <v>0</v>
      </c>
      <c r="E40" s="136"/>
      <c r="F40" s="137"/>
      <c r="G40" s="138" t="s">
        <v>5</v>
      </c>
      <c r="H40" s="139"/>
      <c r="I40" s="137"/>
      <c r="J40" s="138" t="s">
        <v>5</v>
      </c>
      <c r="K40" s="139"/>
      <c r="L40" s="137"/>
      <c r="M40" s="140" t="s">
        <v>5</v>
      </c>
    </row>
    <row r="41" spans="1:13" s="8" customFormat="1" ht="21" customHeight="1" x14ac:dyDescent="0.15">
      <c r="A41" s="268"/>
      <c r="B41" s="141">
        <v>2</v>
      </c>
      <c r="C41" s="121" t="s">
        <v>68</v>
      </c>
      <c r="D41" s="142">
        <f t="shared" si="0"/>
        <v>0</v>
      </c>
      <c r="E41" s="115"/>
      <c r="F41" s="116"/>
      <c r="G41" s="143" t="s">
        <v>5</v>
      </c>
      <c r="H41" s="118"/>
      <c r="I41" s="116"/>
      <c r="J41" s="143" t="s">
        <v>5</v>
      </c>
      <c r="K41" s="118"/>
      <c r="L41" s="116"/>
      <c r="M41" s="119" t="s">
        <v>5</v>
      </c>
    </row>
    <row r="42" spans="1:13" s="8" customFormat="1" ht="21" customHeight="1" x14ac:dyDescent="0.15">
      <c r="A42" s="268"/>
      <c r="B42" s="144">
        <v>3</v>
      </c>
      <c r="C42" s="121" t="s">
        <v>64</v>
      </c>
      <c r="D42" s="142">
        <f t="shared" si="0"/>
        <v>0</v>
      </c>
      <c r="E42" s="115"/>
      <c r="F42" s="116"/>
      <c r="G42" s="143" t="s">
        <v>5</v>
      </c>
      <c r="H42" s="118"/>
      <c r="I42" s="116"/>
      <c r="J42" s="143" t="s">
        <v>5</v>
      </c>
      <c r="K42" s="118"/>
      <c r="L42" s="116"/>
      <c r="M42" s="119" t="s">
        <v>5</v>
      </c>
    </row>
    <row r="43" spans="1:13" s="8" customFormat="1" ht="21" customHeight="1" x14ac:dyDescent="0.15">
      <c r="A43" s="268"/>
      <c r="B43" s="144">
        <v>4</v>
      </c>
      <c r="C43" s="121" t="s">
        <v>65</v>
      </c>
      <c r="D43" s="142">
        <f t="shared" si="0"/>
        <v>0</v>
      </c>
      <c r="E43" s="115"/>
      <c r="F43" s="116"/>
      <c r="G43" s="143" t="s">
        <v>5</v>
      </c>
      <c r="H43" s="118"/>
      <c r="I43" s="116"/>
      <c r="J43" s="143" t="s">
        <v>5</v>
      </c>
      <c r="K43" s="118"/>
      <c r="L43" s="116"/>
      <c r="M43" s="119" t="s">
        <v>5</v>
      </c>
    </row>
    <row r="44" spans="1:13" s="8" customFormat="1" ht="21" customHeight="1" x14ac:dyDescent="0.15">
      <c r="A44" s="268"/>
      <c r="B44" s="144">
        <v>5</v>
      </c>
      <c r="C44" s="145" t="s">
        <v>114</v>
      </c>
      <c r="D44" s="142">
        <f t="shared" si="0"/>
        <v>0</v>
      </c>
      <c r="E44" s="115"/>
      <c r="F44" s="116"/>
      <c r="G44" s="143" t="s">
        <v>5</v>
      </c>
      <c r="H44" s="118"/>
      <c r="I44" s="116"/>
      <c r="J44" s="143" t="s">
        <v>5</v>
      </c>
      <c r="K44" s="118"/>
      <c r="L44" s="116"/>
      <c r="M44" s="119" t="s">
        <v>5</v>
      </c>
    </row>
    <row r="45" spans="1:13" s="8" customFormat="1" ht="21" customHeight="1" x14ac:dyDescent="0.15">
      <c r="A45" s="268"/>
      <c r="B45" s="144">
        <v>6</v>
      </c>
      <c r="C45" s="145" t="s">
        <v>66</v>
      </c>
      <c r="D45" s="142">
        <f t="shared" si="0"/>
        <v>0</v>
      </c>
      <c r="E45" s="115"/>
      <c r="F45" s="116"/>
      <c r="G45" s="143" t="s">
        <v>5</v>
      </c>
      <c r="H45" s="118"/>
      <c r="I45" s="116"/>
      <c r="J45" s="143" t="s">
        <v>5</v>
      </c>
      <c r="K45" s="118"/>
      <c r="L45" s="116"/>
      <c r="M45" s="119" t="s">
        <v>5</v>
      </c>
    </row>
    <row r="46" spans="1:13" s="8" customFormat="1" ht="21" customHeight="1" thickBot="1" x14ac:dyDescent="0.2">
      <c r="A46" s="269"/>
      <c r="B46" s="146">
        <v>7</v>
      </c>
      <c r="C46" s="147" t="s">
        <v>27</v>
      </c>
      <c r="D46" s="148">
        <f t="shared" si="0"/>
        <v>0</v>
      </c>
      <c r="E46" s="124"/>
      <c r="F46" s="125"/>
      <c r="G46" s="149" t="s">
        <v>5</v>
      </c>
      <c r="H46" s="127"/>
      <c r="I46" s="125"/>
      <c r="J46" s="149" t="s">
        <v>5</v>
      </c>
      <c r="K46" s="127"/>
      <c r="L46" s="125"/>
      <c r="M46" s="128" t="s">
        <v>5</v>
      </c>
    </row>
    <row r="47" spans="1:13" s="8" customFormat="1" ht="25.5" customHeight="1" thickTop="1" thickBot="1" x14ac:dyDescent="0.2">
      <c r="A47" s="255" t="s">
        <v>45</v>
      </c>
      <c r="B47" s="256"/>
      <c r="C47" s="257"/>
      <c r="D47" s="33">
        <f>SUM(D40:D46)</f>
        <v>0</v>
      </c>
      <c r="E47" s="42"/>
      <c r="F47" s="100"/>
      <c r="G47" s="91"/>
      <c r="H47" s="90"/>
      <c r="I47" s="130"/>
      <c r="J47" s="91"/>
      <c r="K47" s="90"/>
      <c r="L47" s="100"/>
      <c r="M47" s="92"/>
    </row>
    <row r="48" spans="1:13" ht="36" customHeight="1" thickTop="1" thickBot="1" x14ac:dyDescent="0.2">
      <c r="A48" s="252" t="s">
        <v>46</v>
      </c>
      <c r="B48" s="253"/>
      <c r="C48" s="254"/>
      <c r="D48" s="34">
        <f>D33+D39+D47</f>
        <v>0</v>
      </c>
      <c r="E48" s="39"/>
      <c r="F48" s="131"/>
      <c r="G48" s="96"/>
      <c r="H48" s="95"/>
      <c r="I48" s="131"/>
      <c r="J48" s="96"/>
      <c r="K48" s="95"/>
      <c r="L48" s="131"/>
      <c r="M48" s="97"/>
    </row>
  </sheetData>
  <mergeCells count="55">
    <mergeCell ref="D26:D27"/>
    <mergeCell ref="D28:D29"/>
    <mergeCell ref="D30:D31"/>
    <mergeCell ref="C22:C23"/>
    <mergeCell ref="C24:C25"/>
    <mergeCell ref="C26:C27"/>
    <mergeCell ref="C28:C29"/>
    <mergeCell ref="D18:D19"/>
    <mergeCell ref="D20:D21"/>
    <mergeCell ref="D22:D23"/>
    <mergeCell ref="D24:D25"/>
    <mergeCell ref="C20:C21"/>
    <mergeCell ref="E2:M2"/>
    <mergeCell ref="D7:D8"/>
    <mergeCell ref="D9:D10"/>
    <mergeCell ref="D11:D12"/>
    <mergeCell ref="D3:D4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C5:C6"/>
    <mergeCell ref="C7:C8"/>
    <mergeCell ref="D13:D14"/>
    <mergeCell ref="B13:B14"/>
    <mergeCell ref="C9:C10"/>
    <mergeCell ref="B11:B12"/>
    <mergeCell ref="B15:B16"/>
    <mergeCell ref="B22:B23"/>
    <mergeCell ref="B20:B21"/>
    <mergeCell ref="C11:C12"/>
    <mergeCell ref="C13:C14"/>
    <mergeCell ref="C15:C16"/>
    <mergeCell ref="A17:C17"/>
    <mergeCell ref="B18:B19"/>
    <mergeCell ref="C18:C19"/>
    <mergeCell ref="A48:C48"/>
    <mergeCell ref="A47:C47"/>
    <mergeCell ref="A33:C33"/>
    <mergeCell ref="C30:C31"/>
    <mergeCell ref="A35:A38"/>
    <mergeCell ref="A39:C39"/>
    <mergeCell ref="A40:A46"/>
    <mergeCell ref="A18:A31"/>
    <mergeCell ref="A32:C32"/>
    <mergeCell ref="B30:B31"/>
    <mergeCell ref="B24:B25"/>
    <mergeCell ref="B26:B27"/>
    <mergeCell ref="B28:B29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view="pageBreakPreview" zoomScaleNormal="100" zoomScaleSheetLayoutView="100" workbookViewId="0">
      <selection activeCell="A4" sqref="A4:AD4"/>
    </sheetView>
  </sheetViews>
  <sheetFormatPr defaultRowHeight="13.5" x14ac:dyDescent="0.15"/>
  <cols>
    <col min="1" max="1" width="3.625" customWidth="1"/>
    <col min="2" max="2" width="22.75" customWidth="1"/>
    <col min="3" max="3" width="12.875" style="28" customWidth="1"/>
    <col min="4" max="7" width="2.375" customWidth="1"/>
    <col min="8" max="9" width="2.875" customWidth="1"/>
    <col min="10" max="33" width="2.375" customWidth="1"/>
    <col min="35" max="35" width="9.875" bestFit="1" customWidth="1"/>
  </cols>
  <sheetData>
    <row r="1" spans="1:35" ht="24" customHeight="1" thickTop="1" thickBot="1" x14ac:dyDescent="0.2">
      <c r="A1" s="1"/>
      <c r="B1" s="2"/>
      <c r="C1" s="3"/>
      <c r="D1" s="4"/>
      <c r="Q1" s="243" t="s">
        <v>47</v>
      </c>
      <c r="R1" s="244"/>
      <c r="S1" s="244"/>
      <c r="T1" s="244"/>
      <c r="U1" s="244"/>
      <c r="V1" s="244"/>
      <c r="W1" s="244"/>
      <c r="X1" s="244" t="s">
        <v>48</v>
      </c>
      <c r="Y1" s="244"/>
      <c r="Z1" s="244"/>
      <c r="AA1" s="244"/>
      <c r="AB1" s="244"/>
      <c r="AC1" s="244"/>
      <c r="AD1" s="245"/>
    </row>
    <row r="2" spans="1:35" ht="30" customHeight="1" thickBot="1" x14ac:dyDescent="0.2">
      <c r="A2" s="1"/>
      <c r="B2" s="2"/>
      <c r="C2" s="3"/>
      <c r="D2" s="4"/>
      <c r="Q2" s="246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8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176" t="s">
        <v>126</v>
      </c>
      <c r="B4" s="177"/>
      <c r="C4" s="177"/>
      <c r="D4" s="177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</row>
    <row r="5" spans="1:35" ht="22.5" customHeight="1" x14ac:dyDescent="0.15">
      <c r="A5" s="185" t="s">
        <v>44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</row>
    <row r="6" spans="1:35" ht="22.5" customHeight="1" x14ac:dyDescent="0.15">
      <c r="A6" s="179" t="s">
        <v>127</v>
      </c>
      <c r="B6" s="180"/>
      <c r="C6" s="180"/>
      <c r="D6" s="180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</row>
    <row r="7" spans="1:35" ht="22.5" customHeight="1" thickBot="1" x14ac:dyDescent="0.2">
      <c r="A7" s="182" t="s">
        <v>0</v>
      </c>
      <c r="B7" s="183"/>
      <c r="C7" s="183"/>
      <c r="D7" s="183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</row>
    <row r="8" spans="1:35" s="7" customFormat="1" ht="25.5" customHeight="1" thickBot="1" x14ac:dyDescent="0.2">
      <c r="A8" s="211" t="s">
        <v>1</v>
      </c>
      <c r="B8" s="212"/>
      <c r="C8" s="6" t="s">
        <v>2</v>
      </c>
      <c r="D8" s="186" t="s">
        <v>3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8"/>
    </row>
    <row r="9" spans="1:35" s="8" customFormat="1" ht="19.5" customHeight="1" x14ac:dyDescent="0.15">
      <c r="A9" s="217">
        <v>1</v>
      </c>
      <c r="B9" s="228" t="s">
        <v>4</v>
      </c>
      <c r="C9" s="209">
        <f>D9*I9*O9</f>
        <v>1085280</v>
      </c>
      <c r="D9" s="193">
        <v>20</v>
      </c>
      <c r="E9" s="194"/>
      <c r="F9" s="194"/>
      <c r="G9" s="10" t="s">
        <v>5</v>
      </c>
      <c r="H9" s="10" t="s">
        <v>17</v>
      </c>
      <c r="I9" s="195">
        <v>4522</v>
      </c>
      <c r="J9" s="195"/>
      <c r="K9" s="195"/>
      <c r="L9" s="196" t="s">
        <v>6</v>
      </c>
      <c r="M9" s="197"/>
      <c r="N9" s="10" t="s">
        <v>58</v>
      </c>
      <c r="O9" s="197">
        <v>12</v>
      </c>
      <c r="P9" s="197"/>
      <c r="Q9" s="9" t="s">
        <v>59</v>
      </c>
      <c r="R9" s="11"/>
      <c r="S9" s="11"/>
      <c r="T9" s="11"/>
      <c r="W9" s="11"/>
      <c r="X9" s="11"/>
      <c r="Y9" s="11"/>
      <c r="Z9" s="11"/>
      <c r="AA9" s="11"/>
      <c r="AB9" s="11"/>
      <c r="AC9" s="11"/>
      <c r="AD9" s="12"/>
    </row>
    <row r="10" spans="1:35" s="8" customFormat="1" ht="19.5" customHeight="1" x14ac:dyDescent="0.15">
      <c r="A10" s="218"/>
      <c r="B10" s="207"/>
      <c r="C10" s="210"/>
      <c r="D10" s="198" t="s">
        <v>119</v>
      </c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200"/>
    </row>
    <row r="11" spans="1:35" s="8" customFormat="1" ht="16.5" customHeight="1" x14ac:dyDescent="0.15">
      <c r="A11" s="226" t="s">
        <v>7</v>
      </c>
      <c r="B11" s="235" t="s">
        <v>8</v>
      </c>
      <c r="C11" s="209">
        <f>IF('支出の部（記入例）'!D33&lt;=120000,ROUNDDOWN('支出の部（記入例）'!D33,-1),120000+(IF(AH13=AH15,AH13,IF(AH13&lt;AH15,AH13,IF(AH15&lt;AH13,AH15)))))</f>
        <v>617330</v>
      </c>
      <c r="D11" s="201" t="s">
        <v>63</v>
      </c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3"/>
    </row>
    <row r="12" spans="1:35" s="8" customFormat="1" ht="16.5" customHeight="1" x14ac:dyDescent="0.15">
      <c r="A12" s="227"/>
      <c r="B12" s="236"/>
      <c r="C12" s="210"/>
      <c r="D12" s="163" t="s">
        <v>53</v>
      </c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5"/>
    </row>
    <row r="13" spans="1:35" s="8" customFormat="1" ht="16.5" customHeight="1" x14ac:dyDescent="0.15">
      <c r="A13" s="227"/>
      <c r="B13" s="236"/>
      <c r="C13" s="210"/>
      <c r="D13" s="43" t="s">
        <v>69</v>
      </c>
      <c r="E13" s="216">
        <v>170</v>
      </c>
      <c r="F13" s="216"/>
      <c r="G13" s="13" t="s">
        <v>5</v>
      </c>
      <c r="H13" s="13" t="s">
        <v>17</v>
      </c>
      <c r="I13" s="189" t="s">
        <v>9</v>
      </c>
      <c r="J13" s="189"/>
      <c r="K13" s="189"/>
      <c r="L13" s="189"/>
      <c r="M13" s="189"/>
      <c r="N13" s="190">
        <v>4522</v>
      </c>
      <c r="O13" s="190"/>
      <c r="P13" s="190"/>
      <c r="Q13" s="174" t="s">
        <v>6</v>
      </c>
      <c r="R13" s="174"/>
      <c r="S13" s="45" t="s">
        <v>49</v>
      </c>
      <c r="T13" s="191">
        <v>50000</v>
      </c>
      <c r="U13" s="192"/>
      <c r="V13" s="192"/>
      <c r="W13" s="45" t="s">
        <v>5</v>
      </c>
      <c r="X13" s="45"/>
      <c r="Y13" s="45"/>
      <c r="Z13" s="45"/>
      <c r="AA13" s="45"/>
      <c r="AB13" s="45"/>
      <c r="AC13" s="45"/>
      <c r="AD13" s="46"/>
      <c r="AE13" s="14"/>
      <c r="AF13" s="14" t="s">
        <v>70</v>
      </c>
      <c r="AG13" s="14" t="s">
        <v>71</v>
      </c>
      <c r="AH13" s="35">
        <f>IF(N13="",0,E13*N13+T13)</f>
        <v>818740</v>
      </c>
      <c r="AI13" s="14"/>
    </row>
    <row r="14" spans="1:35" s="8" customFormat="1" ht="16.5" customHeight="1" x14ac:dyDescent="0.15">
      <c r="A14" s="227"/>
      <c r="B14" s="236"/>
      <c r="C14" s="210"/>
      <c r="D14" s="15"/>
      <c r="E14" s="16"/>
      <c r="F14" s="16"/>
      <c r="G14" s="16"/>
      <c r="I14" s="174" t="s">
        <v>43</v>
      </c>
      <c r="J14" s="175"/>
      <c r="K14" s="175"/>
      <c r="L14" s="175"/>
      <c r="M14" s="175"/>
      <c r="N14" s="175"/>
      <c r="O14" s="175"/>
      <c r="P14" s="175"/>
      <c r="Q14" s="175"/>
      <c r="R14" s="175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"/>
    </row>
    <row r="15" spans="1:35" s="8" customFormat="1" ht="16.5" customHeight="1" x14ac:dyDescent="0.15">
      <c r="A15" s="224"/>
      <c r="B15" s="230"/>
      <c r="C15" s="230"/>
      <c r="D15" s="44" t="s">
        <v>50</v>
      </c>
      <c r="E15" s="153" t="s">
        <v>51</v>
      </c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8" t="s">
        <v>72</v>
      </c>
      <c r="S15" s="151">
        <f>IF('支出の部（記入例）'!D33=0,"",'支出の部（記入例）'!D33-120000)</f>
        <v>1492000</v>
      </c>
      <c r="T15" s="151"/>
      <c r="U15" s="151"/>
      <c r="V15" s="151"/>
      <c r="W15" s="18" t="s">
        <v>5</v>
      </c>
      <c r="X15" s="153" t="s">
        <v>10</v>
      </c>
      <c r="Y15" s="153"/>
      <c r="Z15" s="153"/>
      <c r="AA15" s="153"/>
      <c r="AB15" s="153"/>
      <c r="AC15" s="153"/>
      <c r="AD15" s="299"/>
      <c r="AF15" s="8" t="s">
        <v>73</v>
      </c>
      <c r="AG15" s="8" t="s">
        <v>74</v>
      </c>
      <c r="AH15" s="35">
        <f>IF(S15="",0,ROUNDDOWN(S15/3,-1))</f>
        <v>497330</v>
      </c>
    </row>
    <row r="16" spans="1:35" s="8" customFormat="1" ht="39" customHeight="1" x14ac:dyDescent="0.15">
      <c r="A16" s="224"/>
      <c r="B16" s="150" t="s">
        <v>121</v>
      </c>
      <c r="C16" s="19">
        <f>G16*K16</f>
        <v>0</v>
      </c>
      <c r="D16" s="219" t="s">
        <v>122</v>
      </c>
      <c r="E16" s="220"/>
      <c r="F16" s="220"/>
      <c r="G16" s="173">
        <v>0</v>
      </c>
      <c r="H16" s="173"/>
      <c r="I16" s="20" t="s">
        <v>11</v>
      </c>
      <c r="J16" s="20" t="s">
        <v>17</v>
      </c>
      <c r="K16" s="172">
        <v>2200</v>
      </c>
      <c r="L16" s="172"/>
      <c r="M16" s="172"/>
      <c r="N16" s="20" t="s">
        <v>5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2"/>
      <c r="AH16" s="23"/>
      <c r="AI16" s="24"/>
    </row>
    <row r="17" spans="1:30" s="8" customFormat="1" ht="19.5" customHeight="1" x14ac:dyDescent="0.15">
      <c r="A17" s="224"/>
      <c r="B17" s="206"/>
      <c r="C17" s="169" t="str">
        <f>IF(I17+I18+R17+R18+AA17+AA18=0,"",I17+I18+R17+R18+AA17+AA18)</f>
        <v/>
      </c>
      <c r="D17" s="156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8"/>
    </row>
    <row r="18" spans="1:30" s="8" customFormat="1" ht="19.5" customHeight="1" x14ac:dyDescent="0.15">
      <c r="A18" s="224"/>
      <c r="B18" s="207"/>
      <c r="C18" s="170"/>
      <c r="D18" s="159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1"/>
    </row>
    <row r="19" spans="1:30" s="8" customFormat="1" ht="19.5" customHeight="1" x14ac:dyDescent="0.15">
      <c r="A19" s="224"/>
      <c r="B19" s="206"/>
      <c r="C19" s="169" t="str">
        <f>IF(I19+I20+R19+R20+AA19+AA20=0,"",I19+I20+R19+R20+AA19+AA20)</f>
        <v/>
      </c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8"/>
    </row>
    <row r="20" spans="1:30" s="8" customFormat="1" ht="19.5" customHeight="1" x14ac:dyDescent="0.15">
      <c r="A20" s="224"/>
      <c r="B20" s="229"/>
      <c r="C20" s="170"/>
      <c r="D20" s="159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1"/>
    </row>
    <row r="21" spans="1:30" s="8" customFormat="1" ht="19.5" customHeight="1" x14ac:dyDescent="0.15">
      <c r="A21" s="224"/>
      <c r="B21" s="206"/>
      <c r="C21" s="169" t="str">
        <f>IF(I21+I22+R21+R22+AA21+AA22=0,"",I21+I22+R21+R22+AA21+AA22)</f>
        <v/>
      </c>
      <c r="D21" s="156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8"/>
    </row>
    <row r="22" spans="1:30" s="8" customFormat="1" ht="19.5" customHeight="1" x14ac:dyDescent="0.15">
      <c r="A22" s="224"/>
      <c r="B22" s="207"/>
      <c r="C22" s="170"/>
      <c r="D22" s="159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1"/>
    </row>
    <row r="23" spans="1:30" s="8" customFormat="1" ht="19.5" customHeight="1" x14ac:dyDescent="0.15">
      <c r="A23" s="224"/>
      <c r="B23" s="208"/>
      <c r="C23" s="169" t="str">
        <f>IF(I23+I24+R23+R24+AA23+AA24=0,"",I23+I24+R23+R24+AA23+AA24)</f>
        <v/>
      </c>
      <c r="D23" s="156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8"/>
    </row>
    <row r="24" spans="1:30" s="8" customFormat="1" ht="19.5" customHeight="1" x14ac:dyDescent="0.15">
      <c r="A24" s="225"/>
      <c r="B24" s="207"/>
      <c r="C24" s="170"/>
      <c r="D24" s="159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1"/>
    </row>
    <row r="25" spans="1:30" s="8" customFormat="1" ht="19.5" customHeight="1" x14ac:dyDescent="0.15">
      <c r="A25" s="231">
        <v>3</v>
      </c>
      <c r="B25" s="208" t="s">
        <v>12</v>
      </c>
      <c r="C25" s="169">
        <f>I25+I26+R25+R26+AA25+AA26</f>
        <v>68300</v>
      </c>
      <c r="D25" s="156" t="s">
        <v>76</v>
      </c>
      <c r="E25" s="157"/>
      <c r="F25" s="157"/>
      <c r="G25" s="157"/>
      <c r="H25" s="157"/>
      <c r="I25" s="162">
        <v>28300</v>
      </c>
      <c r="J25" s="162"/>
      <c r="K25" s="162"/>
      <c r="L25" s="55" t="s">
        <v>5</v>
      </c>
      <c r="M25" s="157" t="s">
        <v>77</v>
      </c>
      <c r="N25" s="157"/>
      <c r="O25" s="157"/>
      <c r="P25" s="157"/>
      <c r="Q25" s="157"/>
      <c r="R25" s="162">
        <v>20000</v>
      </c>
      <c r="S25" s="162"/>
      <c r="T25" s="162"/>
      <c r="U25" s="55" t="s">
        <v>5</v>
      </c>
      <c r="V25" s="157" t="s">
        <v>78</v>
      </c>
      <c r="W25" s="157"/>
      <c r="X25" s="157"/>
      <c r="Y25" s="157"/>
      <c r="Z25" s="157"/>
      <c r="AA25" s="162">
        <v>20000</v>
      </c>
      <c r="AB25" s="162"/>
      <c r="AC25" s="162"/>
      <c r="AD25" s="60" t="s">
        <v>5</v>
      </c>
    </row>
    <row r="26" spans="1:30" s="8" customFormat="1" ht="19.5" customHeight="1" x14ac:dyDescent="0.15">
      <c r="A26" s="232"/>
      <c r="B26" s="233"/>
      <c r="C26" s="234"/>
      <c r="D26" s="159"/>
      <c r="E26" s="160"/>
      <c r="F26" s="160"/>
      <c r="G26" s="160"/>
      <c r="H26" s="160"/>
      <c r="I26" s="171"/>
      <c r="J26" s="171"/>
      <c r="K26" s="171"/>
      <c r="L26" s="62" t="s">
        <v>5</v>
      </c>
      <c r="M26" s="160"/>
      <c r="N26" s="160"/>
      <c r="O26" s="160"/>
      <c r="P26" s="160"/>
      <c r="Q26" s="160"/>
      <c r="R26" s="171"/>
      <c r="S26" s="171"/>
      <c r="T26" s="171"/>
      <c r="U26" s="62" t="s">
        <v>5</v>
      </c>
      <c r="V26" s="160"/>
      <c r="W26" s="160"/>
      <c r="X26" s="160"/>
      <c r="Y26" s="160"/>
      <c r="Z26" s="160"/>
      <c r="AA26" s="171"/>
      <c r="AB26" s="171"/>
      <c r="AC26" s="171"/>
      <c r="AD26" s="58" t="s">
        <v>5</v>
      </c>
    </row>
    <row r="27" spans="1:30" s="8" customFormat="1" ht="19.5" customHeight="1" x14ac:dyDescent="0.15">
      <c r="A27" s="231">
        <v>4</v>
      </c>
      <c r="B27" s="208" t="s">
        <v>13</v>
      </c>
      <c r="C27" s="169">
        <f>I27+I28+R27+R28+AA27+AA28</f>
        <v>21000</v>
      </c>
      <c r="D27" s="156" t="s">
        <v>79</v>
      </c>
      <c r="E27" s="157"/>
      <c r="F27" s="157"/>
      <c r="G27" s="157"/>
      <c r="H27" s="157"/>
      <c r="I27" s="162">
        <v>6000</v>
      </c>
      <c r="J27" s="162"/>
      <c r="K27" s="162"/>
      <c r="L27" s="56" t="s">
        <v>5</v>
      </c>
      <c r="M27" s="157" t="s">
        <v>80</v>
      </c>
      <c r="N27" s="157"/>
      <c r="O27" s="157"/>
      <c r="P27" s="157"/>
      <c r="Q27" s="157"/>
      <c r="R27" s="162">
        <v>15000</v>
      </c>
      <c r="S27" s="162"/>
      <c r="T27" s="162"/>
      <c r="U27" s="56" t="s">
        <v>5</v>
      </c>
      <c r="V27" s="157"/>
      <c r="W27" s="157"/>
      <c r="X27" s="157"/>
      <c r="Y27" s="157"/>
      <c r="Z27" s="157"/>
      <c r="AA27" s="162"/>
      <c r="AB27" s="162"/>
      <c r="AC27" s="162"/>
      <c r="AD27" s="60" t="s">
        <v>5</v>
      </c>
    </row>
    <row r="28" spans="1:30" s="8" customFormat="1" ht="19.5" customHeight="1" x14ac:dyDescent="0.15">
      <c r="A28" s="218"/>
      <c r="B28" s="207"/>
      <c r="C28" s="170"/>
      <c r="D28" s="159"/>
      <c r="E28" s="160"/>
      <c r="F28" s="160"/>
      <c r="G28" s="160"/>
      <c r="H28" s="160"/>
      <c r="I28" s="171"/>
      <c r="J28" s="171"/>
      <c r="K28" s="171"/>
      <c r="L28" s="56" t="s">
        <v>5</v>
      </c>
      <c r="M28" s="160"/>
      <c r="N28" s="160"/>
      <c r="O28" s="160"/>
      <c r="P28" s="160"/>
      <c r="Q28" s="160"/>
      <c r="R28" s="171"/>
      <c r="S28" s="171"/>
      <c r="T28" s="171"/>
      <c r="U28" s="56" t="s">
        <v>5</v>
      </c>
      <c r="V28" s="160"/>
      <c r="W28" s="160"/>
      <c r="X28" s="160"/>
      <c r="Y28" s="160"/>
      <c r="Z28" s="160"/>
      <c r="AA28" s="171"/>
      <c r="AB28" s="171"/>
      <c r="AC28" s="171"/>
      <c r="AD28" s="63" t="s">
        <v>5</v>
      </c>
    </row>
    <row r="29" spans="1:30" s="8" customFormat="1" ht="19.5" customHeight="1" x14ac:dyDescent="0.15">
      <c r="A29" s="223" t="s">
        <v>62</v>
      </c>
      <c r="B29" s="204" t="s">
        <v>14</v>
      </c>
      <c r="C29" s="169">
        <f>I29+I30+R29+R30+AA29+AA30</f>
        <v>20000</v>
      </c>
      <c r="D29" s="156" t="s">
        <v>81</v>
      </c>
      <c r="E29" s="157"/>
      <c r="F29" s="157"/>
      <c r="G29" s="157"/>
      <c r="H29" s="157"/>
      <c r="I29" s="162">
        <v>20000</v>
      </c>
      <c r="J29" s="162"/>
      <c r="K29" s="162"/>
      <c r="L29" s="55" t="s">
        <v>5</v>
      </c>
      <c r="M29" s="157"/>
      <c r="N29" s="157"/>
      <c r="O29" s="157"/>
      <c r="P29" s="157"/>
      <c r="Q29" s="157"/>
      <c r="R29" s="162"/>
      <c r="S29" s="162"/>
      <c r="T29" s="162"/>
      <c r="U29" s="55" t="s">
        <v>5</v>
      </c>
      <c r="V29" s="157"/>
      <c r="W29" s="157"/>
      <c r="X29" s="157"/>
      <c r="Y29" s="157"/>
      <c r="Z29" s="157"/>
      <c r="AA29" s="162"/>
      <c r="AB29" s="162"/>
      <c r="AC29" s="162"/>
      <c r="AD29" s="60" t="s">
        <v>5</v>
      </c>
    </row>
    <row r="30" spans="1:30" s="8" customFormat="1" ht="19.5" customHeight="1" x14ac:dyDescent="0.15">
      <c r="A30" s="224"/>
      <c r="B30" s="205"/>
      <c r="C30" s="170"/>
      <c r="D30" s="159"/>
      <c r="E30" s="160"/>
      <c r="F30" s="160"/>
      <c r="G30" s="160"/>
      <c r="H30" s="160"/>
      <c r="I30" s="171"/>
      <c r="J30" s="171"/>
      <c r="K30" s="171"/>
      <c r="L30" s="62" t="s">
        <v>5</v>
      </c>
      <c r="M30" s="160"/>
      <c r="N30" s="160"/>
      <c r="O30" s="160"/>
      <c r="P30" s="160"/>
      <c r="Q30" s="160"/>
      <c r="R30" s="171"/>
      <c r="S30" s="171"/>
      <c r="T30" s="171"/>
      <c r="U30" s="62" t="s">
        <v>5</v>
      </c>
      <c r="V30" s="160"/>
      <c r="W30" s="160"/>
      <c r="X30" s="160"/>
      <c r="Y30" s="160"/>
      <c r="Z30" s="160"/>
      <c r="AA30" s="171"/>
      <c r="AB30" s="171"/>
      <c r="AC30" s="171"/>
      <c r="AD30" s="63" t="s">
        <v>5</v>
      </c>
    </row>
    <row r="31" spans="1:30" s="8" customFormat="1" ht="19.5" customHeight="1" x14ac:dyDescent="0.15">
      <c r="A31" s="224"/>
      <c r="B31" s="204" t="s">
        <v>60</v>
      </c>
      <c r="C31" s="169">
        <f>I31+I32+R31+R32+AA31+AA32</f>
        <v>60350</v>
      </c>
      <c r="D31" s="156" t="s">
        <v>82</v>
      </c>
      <c r="E31" s="157"/>
      <c r="F31" s="157"/>
      <c r="G31" s="157"/>
      <c r="H31" s="157"/>
      <c r="I31" s="162">
        <v>50000</v>
      </c>
      <c r="J31" s="162"/>
      <c r="K31" s="162"/>
      <c r="L31" s="56" t="s">
        <v>5</v>
      </c>
      <c r="M31" s="157" t="s">
        <v>83</v>
      </c>
      <c r="N31" s="157"/>
      <c r="O31" s="157"/>
      <c r="P31" s="157"/>
      <c r="Q31" s="157"/>
      <c r="R31" s="162">
        <v>10350</v>
      </c>
      <c r="S31" s="162"/>
      <c r="T31" s="162"/>
      <c r="U31" s="56" t="s">
        <v>5</v>
      </c>
      <c r="V31" s="157"/>
      <c r="W31" s="157"/>
      <c r="X31" s="157"/>
      <c r="Y31" s="157"/>
      <c r="Z31" s="157"/>
      <c r="AA31" s="162"/>
      <c r="AB31" s="162"/>
      <c r="AC31" s="162"/>
      <c r="AD31" s="60" t="s">
        <v>5</v>
      </c>
    </row>
    <row r="32" spans="1:30" s="8" customFormat="1" ht="19.5" customHeight="1" x14ac:dyDescent="0.15">
      <c r="A32" s="224"/>
      <c r="B32" s="205"/>
      <c r="C32" s="170"/>
      <c r="D32" s="159"/>
      <c r="E32" s="160"/>
      <c r="F32" s="160"/>
      <c r="G32" s="160"/>
      <c r="H32" s="160"/>
      <c r="I32" s="171"/>
      <c r="J32" s="171"/>
      <c r="K32" s="171"/>
      <c r="L32" s="56" t="s">
        <v>5</v>
      </c>
      <c r="M32" s="160"/>
      <c r="N32" s="160"/>
      <c r="O32" s="160"/>
      <c r="P32" s="160"/>
      <c r="Q32" s="160"/>
      <c r="R32" s="171"/>
      <c r="S32" s="171"/>
      <c r="T32" s="171"/>
      <c r="U32" s="56" t="s">
        <v>5</v>
      </c>
      <c r="V32" s="160"/>
      <c r="W32" s="160"/>
      <c r="X32" s="160"/>
      <c r="Y32" s="160"/>
      <c r="Z32" s="160"/>
      <c r="AA32" s="171"/>
      <c r="AB32" s="171"/>
      <c r="AC32" s="171"/>
      <c r="AD32" s="63" t="s">
        <v>5</v>
      </c>
    </row>
    <row r="33" spans="1:30" s="8" customFormat="1" ht="19.5" customHeight="1" x14ac:dyDescent="0.15">
      <c r="A33" s="224"/>
      <c r="B33" s="204" t="s">
        <v>61</v>
      </c>
      <c r="C33" s="167">
        <f>I33+I34+R33+R34+AA33+AA34</f>
        <v>50</v>
      </c>
      <c r="D33" s="156" t="s">
        <v>84</v>
      </c>
      <c r="E33" s="157"/>
      <c r="F33" s="157"/>
      <c r="G33" s="157"/>
      <c r="H33" s="157"/>
      <c r="I33" s="162">
        <v>50</v>
      </c>
      <c r="J33" s="162"/>
      <c r="K33" s="162"/>
      <c r="L33" s="55" t="s">
        <v>5</v>
      </c>
      <c r="M33" s="157"/>
      <c r="N33" s="157"/>
      <c r="O33" s="157"/>
      <c r="P33" s="157"/>
      <c r="Q33" s="157"/>
      <c r="R33" s="162"/>
      <c r="S33" s="162"/>
      <c r="T33" s="162"/>
      <c r="U33" s="55" t="s">
        <v>5</v>
      </c>
      <c r="V33" s="157"/>
      <c r="W33" s="157"/>
      <c r="X33" s="157"/>
      <c r="Y33" s="157"/>
      <c r="Z33" s="157"/>
      <c r="AA33" s="162"/>
      <c r="AB33" s="162"/>
      <c r="AC33" s="162"/>
      <c r="AD33" s="60" t="s">
        <v>5</v>
      </c>
    </row>
    <row r="34" spans="1:30" s="8" customFormat="1" ht="19.5" customHeight="1" x14ac:dyDescent="0.15">
      <c r="A34" s="225"/>
      <c r="B34" s="207"/>
      <c r="C34" s="168"/>
      <c r="D34" s="159"/>
      <c r="E34" s="160"/>
      <c r="F34" s="160"/>
      <c r="G34" s="160"/>
      <c r="H34" s="160"/>
      <c r="I34" s="171"/>
      <c r="J34" s="171"/>
      <c r="K34" s="171"/>
      <c r="L34" s="62" t="s">
        <v>5</v>
      </c>
      <c r="M34" s="160"/>
      <c r="N34" s="160"/>
      <c r="O34" s="160"/>
      <c r="P34" s="160"/>
      <c r="Q34" s="160"/>
      <c r="R34" s="171"/>
      <c r="S34" s="171"/>
      <c r="T34" s="171"/>
      <c r="U34" s="62" t="s">
        <v>5</v>
      </c>
      <c r="V34" s="160"/>
      <c r="W34" s="160"/>
      <c r="X34" s="160"/>
      <c r="Y34" s="160"/>
      <c r="Z34" s="160"/>
      <c r="AA34" s="171"/>
      <c r="AB34" s="171"/>
      <c r="AC34" s="171"/>
      <c r="AD34" s="63" t="s">
        <v>5</v>
      </c>
    </row>
    <row r="35" spans="1:30" s="8" customFormat="1" ht="19.5" customHeight="1" x14ac:dyDescent="0.15">
      <c r="A35" s="231">
        <v>6</v>
      </c>
      <c r="B35" s="240" t="s">
        <v>15</v>
      </c>
      <c r="C35" s="167">
        <f>I35+I36+R35+R36+AA35+AA36</f>
        <v>123510</v>
      </c>
      <c r="D35" s="156" t="s">
        <v>85</v>
      </c>
      <c r="E35" s="157"/>
      <c r="F35" s="157"/>
      <c r="G35" s="157"/>
      <c r="H35" s="157"/>
      <c r="I35" s="162">
        <v>123510</v>
      </c>
      <c r="J35" s="162"/>
      <c r="K35" s="162"/>
      <c r="L35" s="55" t="s">
        <v>5</v>
      </c>
      <c r="M35" s="157"/>
      <c r="N35" s="157"/>
      <c r="O35" s="157"/>
      <c r="P35" s="157"/>
      <c r="Q35" s="157"/>
      <c r="R35" s="162"/>
      <c r="S35" s="162"/>
      <c r="T35" s="162"/>
      <c r="U35" s="55" t="s">
        <v>5</v>
      </c>
      <c r="V35" s="157"/>
      <c r="W35" s="157"/>
      <c r="X35" s="157"/>
      <c r="Y35" s="157"/>
      <c r="Z35" s="157"/>
      <c r="AA35" s="162"/>
      <c r="AB35" s="162"/>
      <c r="AC35" s="162"/>
      <c r="AD35" s="58" t="s">
        <v>5</v>
      </c>
    </row>
    <row r="36" spans="1:30" s="8" customFormat="1" ht="19.5" customHeight="1" thickBot="1" x14ac:dyDescent="0.2">
      <c r="A36" s="239"/>
      <c r="B36" s="241"/>
      <c r="C36" s="242"/>
      <c r="D36" s="249"/>
      <c r="E36" s="250"/>
      <c r="F36" s="250"/>
      <c r="G36" s="250"/>
      <c r="H36" s="250"/>
      <c r="I36" s="251"/>
      <c r="J36" s="251"/>
      <c r="K36" s="251"/>
      <c r="L36" s="77" t="s">
        <v>5</v>
      </c>
      <c r="M36" s="250"/>
      <c r="N36" s="250"/>
      <c r="O36" s="250"/>
      <c r="P36" s="250"/>
      <c r="Q36" s="250"/>
      <c r="R36" s="251"/>
      <c r="S36" s="251"/>
      <c r="T36" s="251"/>
      <c r="U36" s="77" t="s">
        <v>5</v>
      </c>
      <c r="V36" s="250"/>
      <c r="W36" s="250"/>
      <c r="X36" s="250"/>
      <c r="Y36" s="250"/>
      <c r="Z36" s="250"/>
      <c r="AA36" s="251"/>
      <c r="AB36" s="251"/>
      <c r="AC36" s="251"/>
      <c r="AD36" s="78" t="s">
        <v>5</v>
      </c>
    </row>
    <row r="37" spans="1:30" s="8" customFormat="1" ht="56.25" customHeight="1" thickTop="1" thickBot="1" x14ac:dyDescent="0.2">
      <c r="A37" s="221" t="s">
        <v>16</v>
      </c>
      <c r="B37" s="222"/>
      <c r="C37" s="25">
        <f>SUM(C9:C36)</f>
        <v>1995820</v>
      </c>
      <c r="D37" s="213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5"/>
    </row>
    <row r="38" spans="1:30" s="8" customFormat="1" ht="9" customHeight="1" x14ac:dyDescent="0.15">
      <c r="A38" s="26"/>
      <c r="B38" s="26"/>
      <c r="C38" s="27"/>
      <c r="D38" s="16"/>
    </row>
  </sheetData>
  <mergeCells count="137">
    <mergeCell ref="D29:H29"/>
    <mergeCell ref="C31:C32"/>
    <mergeCell ref="D11:AD11"/>
    <mergeCell ref="E15:Q15"/>
    <mergeCell ref="S15:V15"/>
    <mergeCell ref="X15:AD15"/>
    <mergeCell ref="K16:M16"/>
    <mergeCell ref="G16:H16"/>
    <mergeCell ref="AA29:AC29"/>
    <mergeCell ref="V30:Z30"/>
    <mergeCell ref="AA30:AC30"/>
    <mergeCell ref="M31:Q31"/>
    <mergeCell ref="R31:T31"/>
    <mergeCell ref="D30:H30"/>
    <mergeCell ref="I30:K30"/>
    <mergeCell ref="M30:Q30"/>
    <mergeCell ref="R30:T30"/>
    <mergeCell ref="V32:Z32"/>
    <mergeCell ref="AA32:AC32"/>
    <mergeCell ref="D31:H31"/>
    <mergeCell ref="I31:K31"/>
    <mergeCell ref="D32:H32"/>
    <mergeCell ref="AA34:AC34"/>
    <mergeCell ref="D33:H33"/>
    <mergeCell ref="D17:AD18"/>
    <mergeCell ref="I14:R14"/>
    <mergeCell ref="D19:AD20"/>
    <mergeCell ref="D28:H28"/>
    <mergeCell ref="I28:K28"/>
    <mergeCell ref="I27:K27"/>
    <mergeCell ref="C33:C34"/>
    <mergeCell ref="V33:Z33"/>
    <mergeCell ref="R33:T33"/>
    <mergeCell ref="C23:C24"/>
    <mergeCell ref="C29:C30"/>
    <mergeCell ref="C19:C20"/>
    <mergeCell ref="C21:C22"/>
    <mergeCell ref="D25:H25"/>
    <mergeCell ref="I25:K25"/>
    <mergeCell ref="D27:H27"/>
    <mergeCell ref="D21:AD22"/>
    <mergeCell ref="D23:AD24"/>
    <mergeCell ref="R29:T29"/>
    <mergeCell ref="V31:Z31"/>
    <mergeCell ref="AA31:AC31"/>
    <mergeCell ref="V29:Z29"/>
    <mergeCell ref="M28:Q28"/>
    <mergeCell ref="R28:T28"/>
    <mergeCell ref="V28:Z28"/>
    <mergeCell ref="AA28:AC28"/>
    <mergeCell ref="M27:Q27"/>
    <mergeCell ref="R27:T27"/>
    <mergeCell ref="V27:Z27"/>
    <mergeCell ref="AA27:AC27"/>
    <mergeCell ref="M29:Q29"/>
    <mergeCell ref="A5:AD5"/>
    <mergeCell ref="C9:C10"/>
    <mergeCell ref="A8:B8"/>
    <mergeCell ref="D8:AD8"/>
    <mergeCell ref="B17:B18"/>
    <mergeCell ref="R26:T26"/>
    <mergeCell ref="V26:Z26"/>
    <mergeCell ref="AA26:AC26"/>
    <mergeCell ref="M25:Q25"/>
    <mergeCell ref="R25:T25"/>
    <mergeCell ref="V25:Z25"/>
    <mergeCell ref="D9:F9"/>
    <mergeCell ref="D12:AD12"/>
    <mergeCell ref="I9:K9"/>
    <mergeCell ref="L9:M9"/>
    <mergeCell ref="O9:P9"/>
    <mergeCell ref="D10:AD10"/>
    <mergeCell ref="Q13:R13"/>
    <mergeCell ref="I13:M13"/>
    <mergeCell ref="B9:B10"/>
    <mergeCell ref="B11:B15"/>
    <mergeCell ref="N13:P13"/>
    <mergeCell ref="T13:V13"/>
    <mergeCell ref="B19:B20"/>
    <mergeCell ref="D37:AD37"/>
    <mergeCell ref="E13:F13"/>
    <mergeCell ref="A9:A10"/>
    <mergeCell ref="D16:F16"/>
    <mergeCell ref="A37:B37"/>
    <mergeCell ref="A29:A34"/>
    <mergeCell ref="A11:A24"/>
    <mergeCell ref="C11:C15"/>
    <mergeCell ref="A25:A26"/>
    <mergeCell ref="A27:A28"/>
    <mergeCell ref="B25:B26"/>
    <mergeCell ref="B27:B28"/>
    <mergeCell ref="C25:C26"/>
    <mergeCell ref="C27:C28"/>
    <mergeCell ref="C17:C18"/>
    <mergeCell ref="B21:B22"/>
    <mergeCell ref="B23:B24"/>
    <mergeCell ref="I29:K29"/>
    <mergeCell ref="AA25:AC25"/>
    <mergeCell ref="D26:H26"/>
    <mergeCell ref="I26:K26"/>
    <mergeCell ref="M26:Q26"/>
    <mergeCell ref="B29:B30"/>
    <mergeCell ref="A35:A36"/>
    <mergeCell ref="B35:B36"/>
    <mergeCell ref="C35:C36"/>
    <mergeCell ref="D35:H35"/>
    <mergeCell ref="B31:B32"/>
    <mergeCell ref="M33:Q33"/>
    <mergeCell ref="I33:K33"/>
    <mergeCell ref="D34:H34"/>
    <mergeCell ref="I34:K34"/>
    <mergeCell ref="M34:Q34"/>
    <mergeCell ref="B33:B34"/>
    <mergeCell ref="Q1:W1"/>
    <mergeCell ref="X1:AD1"/>
    <mergeCell ref="Q2:W2"/>
    <mergeCell ref="X2:AD2"/>
    <mergeCell ref="AA35:AC35"/>
    <mergeCell ref="D36:H36"/>
    <mergeCell ref="I36:K36"/>
    <mergeCell ref="M36:Q36"/>
    <mergeCell ref="R36:T36"/>
    <mergeCell ref="V36:Z36"/>
    <mergeCell ref="AA36:AC36"/>
    <mergeCell ref="I35:K35"/>
    <mergeCell ref="M35:Q35"/>
    <mergeCell ref="R35:T35"/>
    <mergeCell ref="M32:Q32"/>
    <mergeCell ref="R32:T32"/>
    <mergeCell ref="V35:Z35"/>
    <mergeCell ref="AA33:AC33"/>
    <mergeCell ref="R34:T34"/>
    <mergeCell ref="V34:Z34"/>
    <mergeCell ref="I32:K32"/>
    <mergeCell ref="A4:AD4"/>
    <mergeCell ref="A6:AD6"/>
    <mergeCell ref="A7:AD7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activeCell="K44" sqref="K44"/>
    </sheetView>
  </sheetViews>
  <sheetFormatPr defaultRowHeight="24.95" customHeight="1" x14ac:dyDescent="0.15"/>
  <cols>
    <col min="1" max="2" width="4" customWidth="1"/>
    <col min="3" max="3" width="22.75" customWidth="1"/>
    <col min="4" max="4" width="12.875" style="28" customWidth="1"/>
    <col min="5" max="5" width="9.875" customWidth="1"/>
    <col min="6" max="6" width="7.125" customWidth="1"/>
    <col min="7" max="7" width="2.5" style="37" customWidth="1"/>
    <col min="8" max="8" width="9.875" customWidth="1"/>
    <col min="9" max="9" width="7.125" customWidth="1"/>
    <col min="10" max="10" width="2.5" style="37" customWidth="1"/>
    <col min="11" max="11" width="9.875" customWidth="1"/>
    <col min="12" max="12" width="7.125" customWidth="1"/>
    <col min="13" max="13" width="2.5" customWidth="1"/>
  </cols>
  <sheetData>
    <row r="1" spans="1:13" s="8" customFormat="1" ht="22.5" customHeight="1" thickBot="1" x14ac:dyDescent="0.2">
      <c r="A1" s="179" t="s">
        <v>18</v>
      </c>
      <c r="B1" s="179"/>
      <c r="C1" s="284"/>
      <c r="D1" s="284"/>
      <c r="E1" s="284"/>
      <c r="G1" s="36"/>
      <c r="J1" s="36"/>
    </row>
    <row r="2" spans="1:13" s="8" customFormat="1" ht="25.5" customHeight="1" thickBot="1" x14ac:dyDescent="0.2">
      <c r="A2" s="211" t="s">
        <v>1</v>
      </c>
      <c r="B2" s="287"/>
      <c r="C2" s="288"/>
      <c r="D2" s="29" t="s">
        <v>2</v>
      </c>
      <c r="E2" s="292" t="s">
        <v>19</v>
      </c>
      <c r="F2" s="293"/>
      <c r="G2" s="293"/>
      <c r="H2" s="293"/>
      <c r="I2" s="293"/>
      <c r="J2" s="293"/>
      <c r="K2" s="293"/>
      <c r="L2" s="293"/>
      <c r="M2" s="294"/>
    </row>
    <row r="3" spans="1:13" s="8" customFormat="1" ht="12.75" customHeight="1" x14ac:dyDescent="0.15">
      <c r="A3" s="224" t="s">
        <v>20</v>
      </c>
      <c r="B3" s="285">
        <v>1</v>
      </c>
      <c r="C3" s="286" t="s">
        <v>21</v>
      </c>
      <c r="D3" s="295">
        <f>F3+F4+I3+I4+L3+L4</f>
        <v>80000</v>
      </c>
      <c r="E3" s="47" t="s">
        <v>86</v>
      </c>
      <c r="F3" s="79">
        <v>80000</v>
      </c>
      <c r="G3" s="64" t="s">
        <v>87</v>
      </c>
      <c r="H3" s="80"/>
      <c r="I3" s="79"/>
      <c r="J3" s="64" t="s">
        <v>87</v>
      </c>
      <c r="K3" s="57"/>
      <c r="L3" s="79"/>
      <c r="M3" s="69" t="s">
        <v>5</v>
      </c>
    </row>
    <row r="4" spans="1:13" s="8" customFormat="1" ht="12.75" customHeight="1" x14ac:dyDescent="0.15">
      <c r="A4" s="224"/>
      <c r="B4" s="276"/>
      <c r="C4" s="280"/>
      <c r="D4" s="290"/>
      <c r="E4" s="47"/>
      <c r="F4" s="79"/>
      <c r="G4" s="64" t="s">
        <v>87</v>
      </c>
      <c r="H4" s="80"/>
      <c r="I4" s="79"/>
      <c r="J4" s="64" t="s">
        <v>87</v>
      </c>
      <c r="K4" s="57"/>
      <c r="L4" s="79"/>
      <c r="M4" s="69" t="s">
        <v>5</v>
      </c>
    </row>
    <row r="5" spans="1:13" s="8" customFormat="1" ht="12.75" customHeight="1" x14ac:dyDescent="0.15">
      <c r="A5" s="224"/>
      <c r="B5" s="274">
        <v>2</v>
      </c>
      <c r="C5" s="279" t="s">
        <v>22</v>
      </c>
      <c r="D5" s="289">
        <f>F5+F6+I5+I6+L5+L6</f>
        <v>65000</v>
      </c>
      <c r="E5" s="48" t="s">
        <v>88</v>
      </c>
      <c r="F5" s="81">
        <v>40000</v>
      </c>
      <c r="G5" s="65" t="s">
        <v>87</v>
      </c>
      <c r="H5" s="82" t="s">
        <v>89</v>
      </c>
      <c r="I5" s="81">
        <v>10000</v>
      </c>
      <c r="J5" s="65" t="s">
        <v>87</v>
      </c>
      <c r="K5" s="59" t="s">
        <v>90</v>
      </c>
      <c r="L5" s="81">
        <v>10000</v>
      </c>
      <c r="M5" s="70" t="s">
        <v>5</v>
      </c>
    </row>
    <row r="6" spans="1:13" s="8" customFormat="1" ht="12.75" customHeight="1" x14ac:dyDescent="0.15">
      <c r="A6" s="224"/>
      <c r="B6" s="276"/>
      <c r="C6" s="280"/>
      <c r="D6" s="290"/>
      <c r="E6" s="49" t="s">
        <v>91</v>
      </c>
      <c r="F6" s="83">
        <v>5000</v>
      </c>
      <c r="G6" s="66" t="s">
        <v>87</v>
      </c>
      <c r="H6" s="84"/>
      <c r="I6" s="83"/>
      <c r="J6" s="66" t="s">
        <v>87</v>
      </c>
      <c r="K6" s="61"/>
      <c r="L6" s="83"/>
      <c r="M6" s="71" t="s">
        <v>5</v>
      </c>
    </row>
    <row r="7" spans="1:13" s="8" customFormat="1" ht="12.75" customHeight="1" x14ac:dyDescent="0.15">
      <c r="A7" s="224"/>
      <c r="B7" s="274">
        <v>3</v>
      </c>
      <c r="C7" s="279" t="s">
        <v>23</v>
      </c>
      <c r="D7" s="289">
        <f>F7+F8+I7+I8+L7+L8</f>
        <v>60000</v>
      </c>
      <c r="E7" s="47" t="s">
        <v>92</v>
      </c>
      <c r="F7" s="79">
        <v>60000</v>
      </c>
      <c r="G7" s="65" t="s">
        <v>87</v>
      </c>
      <c r="H7" s="80"/>
      <c r="I7" s="79"/>
      <c r="J7" s="65" t="s">
        <v>87</v>
      </c>
      <c r="K7" s="57"/>
      <c r="L7" s="79"/>
      <c r="M7" s="70" t="s">
        <v>5</v>
      </c>
    </row>
    <row r="8" spans="1:13" s="8" customFormat="1" ht="12.75" customHeight="1" x14ac:dyDescent="0.15">
      <c r="A8" s="224"/>
      <c r="B8" s="276"/>
      <c r="C8" s="280"/>
      <c r="D8" s="290"/>
      <c r="E8" s="47"/>
      <c r="F8" s="79"/>
      <c r="G8" s="66" t="s">
        <v>87</v>
      </c>
      <c r="H8" s="80"/>
      <c r="I8" s="79"/>
      <c r="J8" s="66" t="s">
        <v>87</v>
      </c>
      <c r="K8" s="57"/>
      <c r="L8" s="79"/>
      <c r="M8" s="71" t="s">
        <v>5</v>
      </c>
    </row>
    <row r="9" spans="1:13" s="8" customFormat="1" ht="12.75" customHeight="1" x14ac:dyDescent="0.15">
      <c r="A9" s="224"/>
      <c r="B9" s="274">
        <v>4</v>
      </c>
      <c r="C9" s="279" t="s">
        <v>24</v>
      </c>
      <c r="D9" s="289">
        <f>F9+F10+I9+I10+L9+L10</f>
        <v>0</v>
      </c>
      <c r="E9" s="48"/>
      <c r="F9" s="81"/>
      <c r="G9" s="65" t="s">
        <v>87</v>
      </c>
      <c r="H9" s="82"/>
      <c r="I9" s="81"/>
      <c r="J9" s="65" t="s">
        <v>87</v>
      </c>
      <c r="K9" s="59"/>
      <c r="L9" s="81"/>
      <c r="M9" s="70" t="s">
        <v>5</v>
      </c>
    </row>
    <row r="10" spans="1:13" s="8" customFormat="1" ht="12.75" customHeight="1" x14ac:dyDescent="0.15">
      <c r="A10" s="224"/>
      <c r="B10" s="276"/>
      <c r="C10" s="280"/>
      <c r="D10" s="290"/>
      <c r="E10" s="49"/>
      <c r="F10" s="83"/>
      <c r="G10" s="66" t="s">
        <v>87</v>
      </c>
      <c r="H10" s="84"/>
      <c r="I10" s="83"/>
      <c r="J10" s="66" t="s">
        <v>87</v>
      </c>
      <c r="K10" s="61"/>
      <c r="L10" s="83"/>
      <c r="M10" s="71" t="s">
        <v>5</v>
      </c>
    </row>
    <row r="11" spans="1:13" s="8" customFormat="1" ht="12.75" customHeight="1" x14ac:dyDescent="0.15">
      <c r="A11" s="224"/>
      <c r="B11" s="274">
        <v>5</v>
      </c>
      <c r="C11" s="277" t="s">
        <v>25</v>
      </c>
      <c r="D11" s="289">
        <f>F11+F12+I11+I12+L11+L12</f>
        <v>160000</v>
      </c>
      <c r="E11" s="48" t="s">
        <v>93</v>
      </c>
      <c r="F11" s="81">
        <v>70000</v>
      </c>
      <c r="G11" s="65" t="s">
        <v>87</v>
      </c>
      <c r="H11" s="82" t="s">
        <v>94</v>
      </c>
      <c r="I11" s="81">
        <v>50000</v>
      </c>
      <c r="J11" s="65" t="s">
        <v>87</v>
      </c>
      <c r="K11" s="59" t="s">
        <v>95</v>
      </c>
      <c r="L11" s="81">
        <v>40000</v>
      </c>
      <c r="M11" s="70" t="s">
        <v>5</v>
      </c>
    </row>
    <row r="12" spans="1:13" s="8" customFormat="1" ht="12.75" customHeight="1" x14ac:dyDescent="0.15">
      <c r="A12" s="224"/>
      <c r="B12" s="276"/>
      <c r="C12" s="278"/>
      <c r="D12" s="290"/>
      <c r="E12" s="49"/>
      <c r="F12" s="83"/>
      <c r="G12" s="66" t="s">
        <v>87</v>
      </c>
      <c r="H12" s="84"/>
      <c r="I12" s="83"/>
      <c r="J12" s="66" t="s">
        <v>87</v>
      </c>
      <c r="K12" s="61"/>
      <c r="L12" s="83"/>
      <c r="M12" s="71" t="s">
        <v>5</v>
      </c>
    </row>
    <row r="13" spans="1:13" s="8" customFormat="1" ht="12.75" customHeight="1" x14ac:dyDescent="0.15">
      <c r="A13" s="224"/>
      <c r="B13" s="274">
        <v>6</v>
      </c>
      <c r="C13" s="279" t="s">
        <v>26</v>
      </c>
      <c r="D13" s="289">
        <f>F13+F14+I13+I14+L13+L14</f>
        <v>150000</v>
      </c>
      <c r="E13" s="48" t="s">
        <v>96</v>
      </c>
      <c r="F13" s="81">
        <v>150000</v>
      </c>
      <c r="G13" s="65" t="s">
        <v>87</v>
      </c>
      <c r="H13" s="82"/>
      <c r="I13" s="81"/>
      <c r="J13" s="65" t="s">
        <v>87</v>
      </c>
      <c r="K13" s="59"/>
      <c r="L13" s="81"/>
      <c r="M13" s="70" t="s">
        <v>5</v>
      </c>
    </row>
    <row r="14" spans="1:13" s="8" customFormat="1" ht="12.75" customHeight="1" x14ac:dyDescent="0.15">
      <c r="A14" s="224"/>
      <c r="B14" s="276"/>
      <c r="C14" s="280"/>
      <c r="D14" s="290"/>
      <c r="E14" s="49"/>
      <c r="F14" s="83"/>
      <c r="G14" s="66" t="s">
        <v>87</v>
      </c>
      <c r="H14" s="84"/>
      <c r="I14" s="83"/>
      <c r="J14" s="66" t="s">
        <v>87</v>
      </c>
      <c r="K14" s="61"/>
      <c r="L14" s="83"/>
      <c r="M14" s="71" t="s">
        <v>5</v>
      </c>
    </row>
    <row r="15" spans="1:13" s="8" customFormat="1" ht="12.75" customHeight="1" x14ac:dyDescent="0.15">
      <c r="A15" s="224"/>
      <c r="B15" s="274">
        <v>7</v>
      </c>
      <c r="C15" s="279" t="s">
        <v>54</v>
      </c>
      <c r="D15" s="289">
        <f>F15+F16+I15+I16+L15+L16</f>
        <v>70000</v>
      </c>
      <c r="E15" s="47" t="s">
        <v>97</v>
      </c>
      <c r="F15" s="79">
        <v>50000</v>
      </c>
      <c r="G15" s="65" t="s">
        <v>87</v>
      </c>
      <c r="H15" s="80" t="s">
        <v>98</v>
      </c>
      <c r="I15" s="79">
        <v>20000</v>
      </c>
      <c r="J15" s="65" t="s">
        <v>87</v>
      </c>
      <c r="K15" s="57"/>
      <c r="L15" s="79"/>
      <c r="M15" s="70" t="s">
        <v>5</v>
      </c>
    </row>
    <row r="16" spans="1:13" s="8" customFormat="1" ht="12.75" customHeight="1" thickBot="1" x14ac:dyDescent="0.2">
      <c r="A16" s="270"/>
      <c r="B16" s="275"/>
      <c r="C16" s="281"/>
      <c r="D16" s="291"/>
      <c r="E16" s="50"/>
      <c r="F16" s="85"/>
      <c r="G16" s="67" t="s">
        <v>87</v>
      </c>
      <c r="H16" s="86"/>
      <c r="I16" s="85"/>
      <c r="J16" s="67" t="s">
        <v>87</v>
      </c>
      <c r="K16" s="68"/>
      <c r="L16" s="85"/>
      <c r="M16" s="72" t="s">
        <v>5</v>
      </c>
    </row>
    <row r="17" spans="1:13" s="8" customFormat="1" ht="25.5" customHeight="1" thickTop="1" thickBot="1" x14ac:dyDescent="0.2">
      <c r="A17" s="271" t="s">
        <v>28</v>
      </c>
      <c r="B17" s="272"/>
      <c r="C17" s="273"/>
      <c r="D17" s="132">
        <f>SUM(D3:D16)</f>
        <v>585000</v>
      </c>
      <c r="E17" s="38"/>
      <c r="F17" s="100"/>
      <c r="G17" s="91"/>
      <c r="H17" s="90"/>
      <c r="I17" s="100"/>
      <c r="J17" s="91"/>
      <c r="K17" s="90"/>
      <c r="L17" s="100"/>
      <c r="M17" s="92"/>
    </row>
    <row r="18" spans="1:13" s="8" customFormat="1" ht="18" customHeight="1" thickTop="1" x14ac:dyDescent="0.15">
      <c r="A18" s="224" t="s">
        <v>29</v>
      </c>
      <c r="B18" s="282">
        <v>1</v>
      </c>
      <c r="C18" s="283" t="s">
        <v>30</v>
      </c>
      <c r="D18" s="296">
        <f>F18+F19+I18+I19+L18+L19</f>
        <v>100000</v>
      </c>
      <c r="E18" s="52" t="s">
        <v>99</v>
      </c>
      <c r="F18" s="73">
        <v>100000</v>
      </c>
      <c r="G18" s="64" t="s">
        <v>87</v>
      </c>
      <c r="H18" s="57"/>
      <c r="I18" s="73"/>
      <c r="J18" s="64" t="s">
        <v>87</v>
      </c>
      <c r="K18" s="57"/>
      <c r="L18" s="73"/>
      <c r="M18" s="69" t="s">
        <v>5</v>
      </c>
    </row>
    <row r="19" spans="1:13" s="8" customFormat="1" ht="18" customHeight="1" x14ac:dyDescent="0.15">
      <c r="A19" s="224"/>
      <c r="B19" s="276"/>
      <c r="C19" s="280"/>
      <c r="D19" s="207"/>
      <c r="E19" s="51"/>
      <c r="F19" s="75"/>
      <c r="G19" s="66" t="s">
        <v>87</v>
      </c>
      <c r="H19" s="61"/>
      <c r="I19" s="75"/>
      <c r="J19" s="66" t="s">
        <v>87</v>
      </c>
      <c r="K19" s="61"/>
      <c r="L19" s="75"/>
      <c r="M19" s="71" t="s">
        <v>5</v>
      </c>
    </row>
    <row r="20" spans="1:13" s="8" customFormat="1" ht="18" customHeight="1" x14ac:dyDescent="0.15">
      <c r="A20" s="224"/>
      <c r="B20" s="274">
        <v>2</v>
      </c>
      <c r="C20" s="297" t="s">
        <v>31</v>
      </c>
      <c r="D20" s="289">
        <f>F20+F21+I20+I21+L20+L21</f>
        <v>148000</v>
      </c>
      <c r="E20" s="52" t="s">
        <v>100</v>
      </c>
      <c r="F20" s="73">
        <v>30000</v>
      </c>
      <c r="G20" s="64" t="s">
        <v>87</v>
      </c>
      <c r="H20" s="57" t="s">
        <v>124</v>
      </c>
      <c r="I20" s="73">
        <v>68000</v>
      </c>
      <c r="J20" s="64" t="s">
        <v>87</v>
      </c>
      <c r="K20" s="57" t="s">
        <v>101</v>
      </c>
      <c r="L20" s="73">
        <v>50000</v>
      </c>
      <c r="M20" s="69" t="s">
        <v>5</v>
      </c>
    </row>
    <row r="21" spans="1:13" s="8" customFormat="1" ht="18" customHeight="1" x14ac:dyDescent="0.15">
      <c r="A21" s="224"/>
      <c r="B21" s="276"/>
      <c r="C21" s="298"/>
      <c r="D21" s="290"/>
      <c r="E21" s="52"/>
      <c r="F21" s="73"/>
      <c r="G21" s="64" t="s">
        <v>87</v>
      </c>
      <c r="H21" s="57"/>
      <c r="I21" s="73"/>
      <c r="J21" s="64" t="s">
        <v>87</v>
      </c>
      <c r="K21" s="57"/>
      <c r="L21" s="73"/>
      <c r="M21" s="69" t="s">
        <v>5</v>
      </c>
    </row>
    <row r="22" spans="1:13" s="8" customFormat="1" ht="18" customHeight="1" x14ac:dyDescent="0.15">
      <c r="A22" s="224"/>
      <c r="B22" s="274">
        <v>3</v>
      </c>
      <c r="C22" s="279" t="s">
        <v>32</v>
      </c>
      <c r="D22" s="289">
        <f>F22+F23+I22+I23+L22+L23</f>
        <v>169000</v>
      </c>
      <c r="E22" s="53" t="s">
        <v>102</v>
      </c>
      <c r="F22" s="74">
        <v>70000</v>
      </c>
      <c r="G22" s="65" t="s">
        <v>87</v>
      </c>
      <c r="H22" s="59" t="s">
        <v>103</v>
      </c>
      <c r="I22" s="74">
        <v>50000</v>
      </c>
      <c r="J22" s="65" t="s">
        <v>87</v>
      </c>
      <c r="K22" s="59" t="s">
        <v>104</v>
      </c>
      <c r="L22" s="74">
        <v>49000</v>
      </c>
      <c r="M22" s="70" t="s">
        <v>5</v>
      </c>
    </row>
    <row r="23" spans="1:13" s="8" customFormat="1" ht="18" customHeight="1" x14ac:dyDescent="0.15">
      <c r="A23" s="224"/>
      <c r="B23" s="276"/>
      <c r="C23" s="280"/>
      <c r="D23" s="290"/>
      <c r="E23" s="51"/>
      <c r="F23" s="75"/>
      <c r="G23" s="66" t="s">
        <v>87</v>
      </c>
      <c r="H23" s="61"/>
      <c r="I23" s="75"/>
      <c r="J23" s="66" t="s">
        <v>87</v>
      </c>
      <c r="K23" s="61"/>
      <c r="L23" s="75"/>
      <c r="M23" s="71" t="s">
        <v>5</v>
      </c>
    </row>
    <row r="24" spans="1:13" s="8" customFormat="1" ht="18" customHeight="1" x14ac:dyDescent="0.15">
      <c r="A24" s="224"/>
      <c r="B24" s="274">
        <v>4</v>
      </c>
      <c r="C24" s="279" t="s">
        <v>33</v>
      </c>
      <c r="D24" s="289">
        <f>F24+F25+I24+I25+L24+L25</f>
        <v>320000</v>
      </c>
      <c r="E24" s="52" t="s">
        <v>105</v>
      </c>
      <c r="F24" s="73">
        <v>150000</v>
      </c>
      <c r="G24" s="64" t="s">
        <v>87</v>
      </c>
      <c r="H24" s="57" t="s">
        <v>106</v>
      </c>
      <c r="I24" s="73">
        <v>120000</v>
      </c>
      <c r="J24" s="64" t="s">
        <v>87</v>
      </c>
      <c r="K24" s="57" t="s">
        <v>107</v>
      </c>
      <c r="L24" s="73">
        <v>50000</v>
      </c>
      <c r="M24" s="69" t="s">
        <v>5</v>
      </c>
    </row>
    <row r="25" spans="1:13" s="8" customFormat="1" ht="18" customHeight="1" x14ac:dyDescent="0.15">
      <c r="A25" s="224"/>
      <c r="B25" s="276"/>
      <c r="C25" s="280"/>
      <c r="D25" s="290"/>
      <c r="E25" s="52"/>
      <c r="F25" s="73"/>
      <c r="G25" s="64" t="s">
        <v>87</v>
      </c>
      <c r="H25" s="57"/>
      <c r="I25" s="73"/>
      <c r="J25" s="64" t="s">
        <v>87</v>
      </c>
      <c r="K25" s="57"/>
      <c r="L25" s="73"/>
      <c r="M25" s="69" t="s">
        <v>5</v>
      </c>
    </row>
    <row r="26" spans="1:13" s="8" customFormat="1" ht="18" customHeight="1" x14ac:dyDescent="0.15">
      <c r="A26" s="224"/>
      <c r="B26" s="274">
        <v>5</v>
      </c>
      <c r="C26" s="279" t="s">
        <v>34</v>
      </c>
      <c r="D26" s="289">
        <f>F26+F27+I26+I27+L26+L27</f>
        <v>140000</v>
      </c>
      <c r="E26" s="53" t="s">
        <v>108</v>
      </c>
      <c r="F26" s="74">
        <v>80000</v>
      </c>
      <c r="G26" s="65" t="s">
        <v>87</v>
      </c>
      <c r="H26" s="59" t="s">
        <v>117</v>
      </c>
      <c r="I26" s="74">
        <v>60000</v>
      </c>
      <c r="J26" s="65" t="s">
        <v>87</v>
      </c>
      <c r="K26" s="59"/>
      <c r="L26" s="74"/>
      <c r="M26" s="70" t="s">
        <v>5</v>
      </c>
    </row>
    <row r="27" spans="1:13" s="8" customFormat="1" ht="18" customHeight="1" x14ac:dyDescent="0.15">
      <c r="A27" s="224"/>
      <c r="B27" s="276"/>
      <c r="C27" s="280"/>
      <c r="D27" s="290"/>
      <c r="E27" s="51"/>
      <c r="F27" s="75"/>
      <c r="G27" s="66" t="s">
        <v>87</v>
      </c>
      <c r="H27" s="61"/>
      <c r="I27" s="75"/>
      <c r="J27" s="66" t="s">
        <v>87</v>
      </c>
      <c r="K27" s="61"/>
      <c r="L27" s="75"/>
      <c r="M27" s="71" t="s">
        <v>5</v>
      </c>
    </row>
    <row r="28" spans="1:13" s="8" customFormat="1" ht="18" customHeight="1" x14ac:dyDescent="0.15">
      <c r="A28" s="224"/>
      <c r="B28" s="274">
        <v>6</v>
      </c>
      <c r="C28" s="208" t="s">
        <v>35</v>
      </c>
      <c r="D28" s="289">
        <f>F28+F29+I28+I29+L28+L29</f>
        <v>150000</v>
      </c>
      <c r="E28" s="53" t="s">
        <v>109</v>
      </c>
      <c r="F28" s="74">
        <v>70000</v>
      </c>
      <c r="G28" s="65" t="s">
        <v>87</v>
      </c>
      <c r="H28" s="59" t="s">
        <v>110</v>
      </c>
      <c r="I28" s="74">
        <v>30000</v>
      </c>
      <c r="J28" s="65" t="s">
        <v>87</v>
      </c>
      <c r="K28" s="59" t="s">
        <v>111</v>
      </c>
      <c r="L28" s="74">
        <v>50000</v>
      </c>
      <c r="M28" s="70" t="s">
        <v>5</v>
      </c>
    </row>
    <row r="29" spans="1:13" s="8" customFormat="1" ht="18" customHeight="1" x14ac:dyDescent="0.15">
      <c r="A29" s="224"/>
      <c r="B29" s="276"/>
      <c r="C29" s="207"/>
      <c r="D29" s="290"/>
      <c r="E29" s="51"/>
      <c r="F29" s="75"/>
      <c r="G29" s="66" t="s">
        <v>87</v>
      </c>
      <c r="H29" s="61"/>
      <c r="I29" s="75"/>
      <c r="J29" s="66" t="s">
        <v>87</v>
      </c>
      <c r="K29" s="61"/>
      <c r="L29" s="75"/>
      <c r="M29" s="71" t="s">
        <v>5</v>
      </c>
    </row>
    <row r="30" spans="1:13" s="8" customFormat="1" ht="18" customHeight="1" x14ac:dyDescent="0.15">
      <c r="A30" s="224"/>
      <c r="B30" s="274">
        <v>7</v>
      </c>
      <c r="C30" s="208" t="s">
        <v>55</v>
      </c>
      <c r="D30" s="289">
        <f>F30+F31+I30+I31+L30+L31</f>
        <v>0</v>
      </c>
      <c r="E30" s="52"/>
      <c r="F30" s="73"/>
      <c r="G30" s="64" t="s">
        <v>5</v>
      </c>
      <c r="H30" s="57"/>
      <c r="I30" s="73"/>
      <c r="J30" s="64" t="s">
        <v>5</v>
      </c>
      <c r="K30" s="57"/>
      <c r="L30" s="73"/>
      <c r="M30" s="69" t="s">
        <v>5</v>
      </c>
    </row>
    <row r="31" spans="1:13" s="8" customFormat="1" ht="18" customHeight="1" thickBot="1" x14ac:dyDescent="0.2">
      <c r="A31" s="270"/>
      <c r="B31" s="275"/>
      <c r="C31" s="261"/>
      <c r="D31" s="291"/>
      <c r="E31" s="54"/>
      <c r="F31" s="76"/>
      <c r="G31" s="67" t="s">
        <v>5</v>
      </c>
      <c r="H31" s="68"/>
      <c r="I31" s="76"/>
      <c r="J31" s="67" t="s">
        <v>5</v>
      </c>
      <c r="K31" s="68"/>
      <c r="L31" s="76"/>
      <c r="M31" s="72" t="s">
        <v>5</v>
      </c>
    </row>
    <row r="32" spans="1:13" s="8" customFormat="1" ht="25.5" customHeight="1" thickTop="1" thickBot="1" x14ac:dyDescent="0.2">
      <c r="A32" s="271" t="s">
        <v>36</v>
      </c>
      <c r="B32" s="272"/>
      <c r="C32" s="273"/>
      <c r="D32" s="41">
        <f>SUM(D18:D31)</f>
        <v>1027000</v>
      </c>
      <c r="E32" s="38"/>
      <c r="F32" s="100"/>
      <c r="G32" s="91"/>
      <c r="H32" s="90"/>
      <c r="I32" s="100"/>
      <c r="J32" s="91"/>
      <c r="K32" s="90"/>
      <c r="L32" s="100"/>
      <c r="M32" s="92"/>
    </row>
    <row r="33" spans="1:13" s="8" customFormat="1" ht="36" customHeight="1" thickTop="1" thickBot="1" x14ac:dyDescent="0.2">
      <c r="A33" s="258" t="s">
        <v>37</v>
      </c>
      <c r="B33" s="259"/>
      <c r="C33" s="260"/>
      <c r="D33" s="30">
        <f>D17+D32</f>
        <v>1612000</v>
      </c>
      <c r="E33" s="40"/>
      <c r="F33" s="99"/>
      <c r="G33" s="88"/>
      <c r="H33" s="87"/>
      <c r="I33" s="99"/>
      <c r="J33" s="88"/>
      <c r="K33" s="87"/>
      <c r="L33" s="99"/>
      <c r="M33" s="89"/>
    </row>
    <row r="34" spans="1:13" s="8" customFormat="1" ht="15" customHeight="1" thickBot="1" x14ac:dyDescent="0.2">
      <c r="A34" s="31"/>
      <c r="B34" s="101"/>
      <c r="C34" s="101"/>
      <c r="D34" s="32"/>
      <c r="E34" s="16"/>
      <c r="F34" s="102"/>
      <c r="G34" s="93"/>
      <c r="H34" s="94"/>
      <c r="I34" s="103"/>
      <c r="J34" s="93"/>
      <c r="K34" s="94"/>
      <c r="L34" s="103"/>
      <c r="M34" s="94"/>
    </row>
    <row r="35" spans="1:13" s="8" customFormat="1" ht="24" customHeight="1" x14ac:dyDescent="0.15">
      <c r="A35" s="262" t="s">
        <v>56</v>
      </c>
      <c r="B35" s="104">
        <v>1</v>
      </c>
      <c r="C35" s="105" t="s">
        <v>123</v>
      </c>
      <c r="D35" s="106">
        <f>F35+I35+L35</f>
        <v>0</v>
      </c>
      <c r="E35" s="107"/>
      <c r="F35" s="108"/>
      <c r="G35" s="109" t="s">
        <v>5</v>
      </c>
      <c r="H35" s="110"/>
      <c r="I35" s="108"/>
      <c r="J35" s="109" t="s">
        <v>5</v>
      </c>
      <c r="K35" s="110"/>
      <c r="L35" s="108"/>
      <c r="M35" s="111" t="s">
        <v>5</v>
      </c>
    </row>
    <row r="36" spans="1:13" s="8" customFormat="1" ht="24" customHeight="1" x14ac:dyDescent="0.15">
      <c r="A36" s="263"/>
      <c r="B36" s="112">
        <v>2</v>
      </c>
      <c r="C36" s="113"/>
      <c r="D36" s="114">
        <f>F36+I36+L36</f>
        <v>0</v>
      </c>
      <c r="E36" s="115"/>
      <c r="F36" s="116"/>
      <c r="G36" s="117" t="s">
        <v>5</v>
      </c>
      <c r="H36" s="118"/>
      <c r="I36" s="116"/>
      <c r="J36" s="117" t="s">
        <v>5</v>
      </c>
      <c r="K36" s="118"/>
      <c r="L36" s="116"/>
      <c r="M36" s="119" t="s">
        <v>5</v>
      </c>
    </row>
    <row r="37" spans="1:13" s="8" customFormat="1" ht="24" customHeight="1" x14ac:dyDescent="0.15">
      <c r="A37" s="263"/>
      <c r="B37" s="120">
        <v>3</v>
      </c>
      <c r="C37" s="121"/>
      <c r="D37" s="114">
        <f>F37+I37+L37</f>
        <v>0</v>
      </c>
      <c r="E37" s="115"/>
      <c r="F37" s="116"/>
      <c r="G37" s="117" t="s">
        <v>5</v>
      </c>
      <c r="H37" s="118"/>
      <c r="I37" s="116"/>
      <c r="J37" s="117" t="s">
        <v>5</v>
      </c>
      <c r="K37" s="118"/>
      <c r="L37" s="116"/>
      <c r="M37" s="119" t="s">
        <v>5</v>
      </c>
    </row>
    <row r="38" spans="1:13" s="8" customFormat="1" ht="24" customHeight="1" thickBot="1" x14ac:dyDescent="0.2">
      <c r="A38" s="263"/>
      <c r="B38" s="122">
        <v>4</v>
      </c>
      <c r="C38" s="98"/>
      <c r="D38" s="123">
        <f>F38+I38+L38</f>
        <v>0</v>
      </c>
      <c r="E38" s="124"/>
      <c r="F38" s="125"/>
      <c r="G38" s="126" t="s">
        <v>5</v>
      </c>
      <c r="H38" s="127"/>
      <c r="I38" s="125"/>
      <c r="J38" s="126" t="s">
        <v>5</v>
      </c>
      <c r="K38" s="127"/>
      <c r="L38" s="125"/>
      <c r="M38" s="128" t="s">
        <v>5</v>
      </c>
    </row>
    <row r="39" spans="1:13" s="8" customFormat="1" ht="25.5" customHeight="1" thickTop="1" thickBot="1" x14ac:dyDescent="0.2">
      <c r="A39" s="264" t="s">
        <v>57</v>
      </c>
      <c r="B39" s="265"/>
      <c r="C39" s="266"/>
      <c r="D39" s="129">
        <f>SUM(D35:D38)</f>
        <v>0</v>
      </c>
      <c r="E39" s="42"/>
      <c r="F39" s="100"/>
      <c r="G39" s="91"/>
      <c r="H39" s="90"/>
      <c r="I39" s="130"/>
      <c r="J39" s="91"/>
      <c r="K39" s="90"/>
      <c r="L39" s="100"/>
      <c r="M39" s="92"/>
    </row>
    <row r="40" spans="1:13" s="8" customFormat="1" ht="21" customHeight="1" thickTop="1" x14ac:dyDescent="0.15">
      <c r="A40" s="267" t="s">
        <v>27</v>
      </c>
      <c r="B40" s="133">
        <v>1</v>
      </c>
      <c r="C40" s="134" t="s">
        <v>75</v>
      </c>
      <c r="D40" s="135">
        <f t="shared" ref="D40:D46" si="0">F40+I40+L40</f>
        <v>150000</v>
      </c>
      <c r="E40" s="136" t="s">
        <v>112</v>
      </c>
      <c r="F40" s="137">
        <v>150000</v>
      </c>
      <c r="G40" s="138" t="s">
        <v>5</v>
      </c>
      <c r="H40" s="139"/>
      <c r="I40" s="137"/>
      <c r="J40" s="138" t="s">
        <v>5</v>
      </c>
      <c r="K40" s="139"/>
      <c r="L40" s="137"/>
      <c r="M40" s="140" t="s">
        <v>5</v>
      </c>
    </row>
    <row r="41" spans="1:13" s="8" customFormat="1" ht="21" customHeight="1" x14ac:dyDescent="0.15">
      <c r="A41" s="268"/>
      <c r="B41" s="141">
        <v>2</v>
      </c>
      <c r="C41" s="121" t="s">
        <v>68</v>
      </c>
      <c r="D41" s="142">
        <f t="shared" si="0"/>
        <v>47000</v>
      </c>
      <c r="E41" s="115" t="s">
        <v>68</v>
      </c>
      <c r="F41" s="116">
        <v>28000</v>
      </c>
      <c r="G41" s="143" t="s">
        <v>5</v>
      </c>
      <c r="H41" s="118" t="s">
        <v>120</v>
      </c>
      <c r="I41" s="116">
        <v>19000</v>
      </c>
      <c r="J41" s="143" t="s">
        <v>5</v>
      </c>
      <c r="K41" s="118"/>
      <c r="L41" s="116"/>
      <c r="M41" s="119" t="s">
        <v>5</v>
      </c>
    </row>
    <row r="42" spans="1:13" s="8" customFormat="1" ht="21" customHeight="1" x14ac:dyDescent="0.15">
      <c r="A42" s="268"/>
      <c r="B42" s="144">
        <v>3</v>
      </c>
      <c r="C42" s="121" t="s">
        <v>64</v>
      </c>
      <c r="D42" s="142">
        <f t="shared" si="0"/>
        <v>25000</v>
      </c>
      <c r="E42" s="115" t="s">
        <v>64</v>
      </c>
      <c r="F42" s="116">
        <v>25000</v>
      </c>
      <c r="G42" s="143" t="s">
        <v>5</v>
      </c>
      <c r="H42" s="118"/>
      <c r="I42" s="116"/>
      <c r="J42" s="143" t="s">
        <v>5</v>
      </c>
      <c r="K42" s="118"/>
      <c r="L42" s="116"/>
      <c r="M42" s="119" t="s">
        <v>5</v>
      </c>
    </row>
    <row r="43" spans="1:13" s="8" customFormat="1" ht="21" customHeight="1" x14ac:dyDescent="0.15">
      <c r="A43" s="268"/>
      <c r="B43" s="144">
        <v>4</v>
      </c>
      <c r="C43" s="121" t="s">
        <v>65</v>
      </c>
      <c r="D43" s="142">
        <f t="shared" si="0"/>
        <v>25000</v>
      </c>
      <c r="E43" s="115" t="s">
        <v>113</v>
      </c>
      <c r="F43" s="116">
        <v>25000</v>
      </c>
      <c r="G43" s="143" t="s">
        <v>5</v>
      </c>
      <c r="H43" s="118"/>
      <c r="I43" s="116"/>
      <c r="J43" s="143" t="s">
        <v>5</v>
      </c>
      <c r="K43" s="118"/>
      <c r="L43" s="116"/>
      <c r="M43" s="119" t="s">
        <v>5</v>
      </c>
    </row>
    <row r="44" spans="1:13" s="8" customFormat="1" ht="21" customHeight="1" x14ac:dyDescent="0.15">
      <c r="A44" s="268"/>
      <c r="B44" s="144">
        <v>5</v>
      </c>
      <c r="C44" s="145" t="s">
        <v>114</v>
      </c>
      <c r="D44" s="142">
        <f t="shared" si="0"/>
        <v>3000</v>
      </c>
      <c r="E44" s="115" t="s">
        <v>115</v>
      </c>
      <c r="F44" s="116">
        <v>1000</v>
      </c>
      <c r="G44" s="143" t="s">
        <v>5</v>
      </c>
      <c r="H44" s="118" t="s">
        <v>116</v>
      </c>
      <c r="I44" s="116">
        <v>1000</v>
      </c>
      <c r="J44" s="143" t="s">
        <v>5</v>
      </c>
      <c r="K44" s="118" t="s">
        <v>125</v>
      </c>
      <c r="L44" s="116">
        <v>1000</v>
      </c>
      <c r="M44" s="119" t="s">
        <v>5</v>
      </c>
    </row>
    <row r="45" spans="1:13" s="8" customFormat="1" ht="21" customHeight="1" x14ac:dyDescent="0.15">
      <c r="A45" s="268"/>
      <c r="B45" s="144">
        <v>6</v>
      </c>
      <c r="C45" s="145" t="s">
        <v>66</v>
      </c>
      <c r="D45" s="142">
        <f t="shared" si="0"/>
        <v>133820</v>
      </c>
      <c r="E45" s="115" t="s">
        <v>66</v>
      </c>
      <c r="F45" s="116">
        <v>133820</v>
      </c>
      <c r="G45" s="143" t="s">
        <v>5</v>
      </c>
      <c r="H45" s="118"/>
      <c r="I45" s="116"/>
      <c r="J45" s="143" t="s">
        <v>5</v>
      </c>
      <c r="K45" s="118"/>
      <c r="L45" s="116"/>
      <c r="M45" s="119" t="s">
        <v>5</v>
      </c>
    </row>
    <row r="46" spans="1:13" s="8" customFormat="1" ht="21" customHeight="1" thickBot="1" x14ac:dyDescent="0.2">
      <c r="A46" s="269"/>
      <c r="B46" s="146">
        <v>7</v>
      </c>
      <c r="C46" s="147" t="s">
        <v>27</v>
      </c>
      <c r="D46" s="148">
        <f t="shared" si="0"/>
        <v>0</v>
      </c>
      <c r="E46" s="124"/>
      <c r="F46" s="125"/>
      <c r="G46" s="149" t="s">
        <v>5</v>
      </c>
      <c r="H46" s="127"/>
      <c r="I46" s="125"/>
      <c r="J46" s="149" t="s">
        <v>5</v>
      </c>
      <c r="K46" s="127"/>
      <c r="L46" s="125"/>
      <c r="M46" s="128" t="s">
        <v>5</v>
      </c>
    </row>
    <row r="47" spans="1:13" s="8" customFormat="1" ht="25.5" customHeight="1" thickTop="1" thickBot="1" x14ac:dyDescent="0.2">
      <c r="A47" s="255" t="s">
        <v>45</v>
      </c>
      <c r="B47" s="256"/>
      <c r="C47" s="257"/>
      <c r="D47" s="33">
        <f>SUM(D40:D46)</f>
        <v>383820</v>
      </c>
      <c r="E47" s="42"/>
      <c r="F47" s="100"/>
      <c r="G47" s="91"/>
      <c r="H47" s="90"/>
      <c r="I47" s="130"/>
      <c r="J47" s="91"/>
      <c r="K47" s="90"/>
      <c r="L47" s="100"/>
      <c r="M47" s="92"/>
    </row>
    <row r="48" spans="1:13" ht="36" customHeight="1" thickTop="1" thickBot="1" x14ac:dyDescent="0.2">
      <c r="A48" s="252" t="s">
        <v>46</v>
      </c>
      <c r="B48" s="253"/>
      <c r="C48" s="254"/>
      <c r="D48" s="34">
        <f>D33+D39+D47</f>
        <v>1995820</v>
      </c>
      <c r="E48" s="39"/>
      <c r="F48" s="131"/>
      <c r="G48" s="96"/>
      <c r="H48" s="95"/>
      <c r="I48" s="131"/>
      <c r="J48" s="96"/>
      <c r="K48" s="95"/>
      <c r="L48" s="131"/>
      <c r="M48" s="97"/>
    </row>
  </sheetData>
  <mergeCells count="55">
    <mergeCell ref="A48:C48"/>
    <mergeCell ref="A47:C47"/>
    <mergeCell ref="A33:C33"/>
    <mergeCell ref="C30:C31"/>
    <mergeCell ref="A35:A38"/>
    <mergeCell ref="A39:C39"/>
    <mergeCell ref="A40:A46"/>
    <mergeCell ref="A18:A31"/>
    <mergeCell ref="A32:C32"/>
    <mergeCell ref="B30:B31"/>
    <mergeCell ref="C26:C27"/>
    <mergeCell ref="C28:C29"/>
    <mergeCell ref="B24:B25"/>
    <mergeCell ref="B26:B27"/>
    <mergeCell ref="B28:B29"/>
    <mergeCell ref="B22:B23"/>
    <mergeCell ref="B20:B21"/>
    <mergeCell ref="B11:B12"/>
    <mergeCell ref="C11:C12"/>
    <mergeCell ref="C13:C14"/>
    <mergeCell ref="C15:C16"/>
    <mergeCell ref="A17:C17"/>
    <mergeCell ref="B18:B19"/>
    <mergeCell ref="C18:C19"/>
    <mergeCell ref="C7:C8"/>
    <mergeCell ref="D13:D14"/>
    <mergeCell ref="B13:B14"/>
    <mergeCell ref="C9:C10"/>
    <mergeCell ref="B15:B16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E2:M2"/>
    <mergeCell ref="D7:D8"/>
    <mergeCell ref="D9:D10"/>
    <mergeCell ref="D11:D12"/>
    <mergeCell ref="D3:D4"/>
    <mergeCell ref="C5:C6"/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</vt:lpstr>
      <vt:lpstr>収入の部（記入例）</vt:lpstr>
      <vt:lpstr>支出の部（記入例）</vt:lpstr>
      <vt:lpstr>'支出の部（記入例）'!Print_Area</vt:lpstr>
      <vt:lpstr>'支出の部（入力用）'!Print_Area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2020-03-06T07:57:51Z</dcterms:created>
  <dcterms:modified xsi:type="dcterms:W3CDTF">2024-03-13T09:43:10Z</dcterms:modified>
</cp:coreProperties>
</file>