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7392586-20A6-4012-83C1-C833AD2B02EB}" xr6:coauthVersionLast="47" xr6:coauthVersionMax="47" xr10:uidLastSave="{00000000-0000-0000-0000-000000000000}"/>
  <bookViews>
    <workbookView xWindow="3870" yWindow="255" windowWidth="15990" windowHeight="10800" xr2:uid="{00000000-000D-0000-FFFF-FFFF00000000}"/>
  </bookViews>
  <sheets>
    <sheet name="収入の部（入力用）" sheetId="9" r:id="rId1"/>
    <sheet name="支出の部（入力用） " sheetId="10" r:id="rId2"/>
    <sheet name="収入の部（記入例）" sheetId="11" r:id="rId3"/>
    <sheet name="支出の部（記入例）" sheetId="12" r:id="rId4"/>
  </sheets>
  <definedNames>
    <definedName name="_xlnm.Print_Area" localSheetId="3">'支出の部（記入例）'!$A$1:$M$48</definedName>
    <definedName name="_xlnm.Print_Area" localSheetId="1">'支出の部（入力用） 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2" l="1"/>
  <c r="D45" i="12"/>
  <c r="D44" i="12"/>
  <c r="D43" i="12"/>
  <c r="D42" i="12"/>
  <c r="D41" i="12"/>
  <c r="D47" i="12" s="1"/>
  <c r="D40" i="12"/>
  <c r="D38" i="12"/>
  <c r="D37" i="12"/>
  <c r="D36" i="12"/>
  <c r="D35" i="12"/>
  <c r="D39" i="12" s="1"/>
  <c r="D32" i="12"/>
  <c r="D30" i="12"/>
  <c r="D28" i="12"/>
  <c r="D26" i="12"/>
  <c r="D24" i="12"/>
  <c r="D22" i="12"/>
  <c r="D20" i="12"/>
  <c r="D18" i="12"/>
  <c r="D17" i="12"/>
  <c r="D33" i="12" s="1"/>
  <c r="D15" i="12"/>
  <c r="D13" i="12"/>
  <c r="D11" i="12"/>
  <c r="D9" i="12"/>
  <c r="D7" i="12"/>
  <c r="D5" i="12"/>
  <c r="D3" i="12"/>
  <c r="C35" i="11"/>
  <c r="C33" i="11"/>
  <c r="C31" i="11"/>
  <c r="C29" i="11"/>
  <c r="C27" i="11"/>
  <c r="C25" i="11"/>
  <c r="C23" i="11"/>
  <c r="C21" i="11"/>
  <c r="C19" i="11"/>
  <c r="C17" i="11"/>
  <c r="C16" i="11"/>
  <c r="AH13" i="11"/>
  <c r="C9" i="11"/>
  <c r="D46" i="10"/>
  <c r="D45" i="10"/>
  <c r="D44" i="10"/>
  <c r="D43" i="10"/>
  <c r="D42" i="10"/>
  <c r="D41" i="10"/>
  <c r="D47" i="10" s="1"/>
  <c r="D40" i="10"/>
  <c r="D38" i="10"/>
  <c r="D37" i="10"/>
  <c r="D36" i="10"/>
  <c r="D35" i="10"/>
  <c r="D39" i="10" s="1"/>
  <c r="D32" i="10"/>
  <c r="D30" i="10"/>
  <c r="D28" i="10"/>
  <c r="D26" i="10"/>
  <c r="D24" i="10"/>
  <c r="D22" i="10"/>
  <c r="D20" i="10"/>
  <c r="D18" i="10"/>
  <c r="D17" i="10"/>
  <c r="D33" i="10" s="1"/>
  <c r="D15" i="10"/>
  <c r="D13" i="10"/>
  <c r="D11" i="10"/>
  <c r="D9" i="10"/>
  <c r="D7" i="10"/>
  <c r="D5" i="10"/>
  <c r="D3" i="10"/>
  <c r="C35" i="9"/>
  <c r="C33" i="9"/>
  <c r="C31" i="9"/>
  <c r="C29" i="9"/>
  <c r="C27" i="9"/>
  <c r="C25" i="9"/>
  <c r="C23" i="9"/>
  <c r="C21" i="9"/>
  <c r="C19" i="9"/>
  <c r="C17" i="9"/>
  <c r="C16" i="9"/>
  <c r="AH13" i="9"/>
  <c r="C9" i="9"/>
  <c r="D48" i="10" l="1"/>
  <c r="S15" i="9"/>
  <c r="AH15" i="9" s="1"/>
  <c r="C11" i="9"/>
  <c r="C37" i="9" s="1"/>
  <c r="D48" i="12"/>
  <c r="S15" i="11"/>
  <c r="AH15" i="11" s="1"/>
  <c r="C11" i="11"/>
  <c r="C37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147A2394-9EC8-4463-9F48-A279E7C0D07D}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 xr:uid="{9D3982FF-B07D-40C3-82DF-AD687940B4C3}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 xr:uid="{B9DEAC98-33CB-4898-9492-D0886478FCA2}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 xr:uid="{8A9F35CB-A82D-4053-A858-97AF6D509201}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 xr:uid="{8D0FC4B3-0836-4237-8D56-0161054BA434}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 xr:uid="{5B1F12C1-164A-4474-A7A2-950B262A3FD3}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 xr:uid="{5A5402BC-7C47-4513-A1E1-90770F22AC9C}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 xr:uid="{CCF5A73E-198A-4329-8768-97EE994CDFA0}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 xr:uid="{8A5E2097-CBEE-4869-AC99-EA60D6FF184A}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 xr:uid="{2FF550A8-1BDC-4A8D-8F2D-394FA62B5CE8}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 xr:uid="{BB63575B-5816-43FD-B983-18647C643A78}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 xr:uid="{BA873CE2-99DC-4AD7-9A7F-526BEF7C9ECC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 xr:uid="{3697CA41-9C33-4B7F-BE73-523693803BCD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1154A0DC-AD0B-4299-9AED-AAAE418B3588}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 xr:uid="{3C57CE55-34CB-44B3-93E4-2F90A913467D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 xr:uid="{C1735D93-5E41-4A64-89BA-C954592FBD1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 xr:uid="{12AF485D-6922-4C19-B231-281B12BD5105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 xr:uid="{C1D2FC36-59AA-428D-BEC8-F5A2EFA67D03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 xr:uid="{AC937B73-D6DF-44DD-8FD6-5023A536C47F}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 xr:uid="{2AEF6A28-7166-47BF-9169-36A5A0F33F7F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 xr:uid="{6B26786A-BB5E-41CA-8F0D-5493CB5C30D2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 xr:uid="{D48FF704-6F9D-421C-B8D3-D0DB0365B3AE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AFDC13FD-819D-496F-89E0-08957F79D1BA}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 xr:uid="{63DCEF94-F07C-429A-954C-2CAE76B50C82}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 xr:uid="{E9E698BD-DAB0-4030-9B8F-767DAFF8A9A3}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 xr:uid="{A4DFE368-28B1-45A0-B627-8FB7BD5277C0}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 xr:uid="{FD0636AE-D1A5-4C3E-9D6E-B539E87DEDBF}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 xr:uid="{EE61F15F-2359-43D7-BC03-CAD31C6C6F68}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 xr:uid="{D187CC79-4718-48EF-82C2-BC601A024FBB}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 xr:uid="{BE81467D-0372-4546-AA64-10C9208F1740}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 xr:uid="{A32FBCBF-427B-4C7E-B25A-9F5330F67382}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 xr:uid="{1FBEC6B0-10BC-43EA-B0EB-B89A399DEA31}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 xr:uid="{CB6B76D9-AC88-4E84-B9C9-8F8F1C0CE163}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 xr:uid="{21D56C22-6301-46ED-AC31-600F9B7D40BE}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 xr:uid="{5D55753E-6109-4DF2-A289-1B3783D157C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17C95E0C-46A8-4B69-B616-DA597DA7733F}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 xr:uid="{CCAEE16A-BB89-4420-8DD9-D3961D3BBFD2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 xr:uid="{43C978C6-EFFA-4A13-98DA-CDAC9FF4120F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 xr:uid="{8EA39CDC-8BED-4E3D-A909-046B0847A001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 xr:uid="{3CF55698-15F0-40D4-BF6E-1CF422869079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 xr:uid="{53D3207B-CB04-4627-9DF5-D72ECFDF218A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 xr:uid="{01F29D65-4B87-4683-B3B6-B3808A08B0E9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 xr:uid="{A3C63334-C95B-44C6-8F9C-74800EC10ED8}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 xr:uid="{B5F6DE5E-AE8F-4409-83C4-2FA1499EB688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 xr:uid="{A334F698-82C2-4FD3-8C50-DBD03CDD78CB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 xr:uid="{0CC2D106-9C86-4C2E-A627-AEE7EB08574C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<sst xmlns="http://schemas.openxmlformats.org/spreadsheetml/2006/main" count="524" uniqueCount="119">
  <si>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</si>
  <si>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</si>
  <si>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</si>
  <si>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</si>
  <si>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</si>
  <si>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</si>
  <si>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</si>
  <si>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</si>
  <si>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</si>
  <si>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</si>
  <si>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</si>
  <si>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</si>
  <si>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</si>
  <si>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</si>
  <si>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</si>
  <si>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</si>
  <si>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</si>
  <si>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</si>
  <si>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</si>
  <si>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</si>
  <si>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</si>
  <si>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</si>
  <si>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</si>
  <si>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</si>
  <si>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</si>
  <si>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</si>
  <si>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</si>
  <si>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</si>
  <si>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</si>
  <si>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</si>
  <si>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</si>
  <si>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</si>
  <si>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</si>
  <si>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</si>
  <si>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</si>
  <si>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</si>
  <si>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</si>
  <si>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</si>
  <si>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Ａ</t>
    <phoneticPr fontId="2"/>
  </si>
  <si>
    <t>A</t>
    <phoneticPr fontId="2"/>
  </si>
  <si>
    <t>=</t>
    <phoneticPr fontId="2"/>
  </si>
  <si>
    <t>B</t>
    <phoneticPr fontId="2"/>
  </si>
  <si>
    <t>（会費会員＋減免会員）</t>
    <rPh sb="1" eb="3">
      <t>カイヒ</t>
    </rPh>
    <rPh sb="3" eb="5">
      <t>カイイン</t>
    </rPh>
    <rPh sb="6" eb="8">
      <t>ゲンメン</t>
    </rPh>
    <rPh sb="8" eb="10">
      <t>カイイン</t>
    </rPh>
    <phoneticPr fontId="2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</si>
  <si>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</si>
  <si>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</si>
  <si>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</si>
  <si>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</si>
  <si>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</si>
  <si>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＋</t>
    <phoneticPr fontId="2"/>
  </si>
  <si>
    <t>Ｂ</t>
    <phoneticPr fontId="2"/>
  </si>
  <si>
    <t>{補助対象経費（事務費＋事業費）－120,000}</t>
    <rPh sb="1" eb="3">
      <t>ホジョ</t>
    </rPh>
    <rPh sb="3" eb="5">
      <t>タイショウ</t>
    </rPh>
    <rPh sb="5" eb="6">
      <t>キョウ</t>
    </rPh>
    <rPh sb="6" eb="7">
      <t>ヒ</t>
    </rPh>
    <phoneticPr fontId="2"/>
  </si>
  <si>
    <t>＝</t>
    <phoneticPr fontId="2"/>
  </si>
  <si>
    <t>※補助対象経費が12万円以下の場合は、その金額が補助金額となります。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3">
      <t>キンガク</t>
    </rPh>
    <rPh sb="24" eb="26">
      <t>ホジョ</t>
    </rPh>
    <rPh sb="26" eb="28">
      <t>キンガク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</si>
  <si>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</si>
  <si>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</si>
  <si>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</si>
  <si>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</si>
  <si>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</si>
  <si>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</si>
  <si>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</si>
  <si>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</si>
  <si>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次のＡとＢを比較して、低い方の金額に基礎的支援費（12万円）を足した金額が補助金額となります。</t>
    <rPh sb="0" eb="1">
      <t>ツギ</t>
    </rPh>
    <rPh sb="6" eb="8">
      <t>ヒカク</t>
    </rPh>
    <rPh sb="11" eb="12">
      <t>ヒク</t>
    </rPh>
    <rPh sb="13" eb="14">
      <t>ホウ</t>
    </rPh>
    <rPh sb="15" eb="17">
      <t>キンガク</t>
    </rPh>
    <rPh sb="18" eb="21">
      <t>キソテキ</t>
    </rPh>
    <rPh sb="21" eb="23">
      <t>シエン</t>
    </rPh>
    <rPh sb="23" eb="24">
      <t>ヒ</t>
    </rPh>
    <rPh sb="27" eb="28">
      <t>マン</t>
    </rPh>
    <rPh sb="28" eb="29">
      <t>エン</t>
    </rPh>
    <rPh sb="31" eb="32">
      <t>タ</t>
    </rPh>
    <rPh sb="34" eb="36">
      <t>キンガク</t>
    </rPh>
    <rPh sb="37" eb="39">
      <t>ホジョ</t>
    </rPh>
    <rPh sb="39" eb="41">
      <t>キンガク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</si>
  <si>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</si>
  <si>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</si>
  <si>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</si>
  <si>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</si>
  <si>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</si>
  <si>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</si>
  <si>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</si>
  <si>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</si>
  <si>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</si>
  <si>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</si>
  <si>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</si>
  <si>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</si>
  <si>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</si>
  <si>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</si>
  <si>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</si>
  <si>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</si>
  <si>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</si>
  <si>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</si>
  <si>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</si>
  <si>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</si>
  <si>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</si>
  <si>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</si>
  <si>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</si>
  <si>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</si>
  <si>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</si>
  <si>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</si>
  <si>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</si>
  <si>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</si>
  <si>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</si>
  <si>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</si>
  <si>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</si>
  <si>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</si>
  <si>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</si>
  <si>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</si>
  <si>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</si>
  <si>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</si>
  <si>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</si>
  <si>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</si>
  <si>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</si>
  <si>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</si>
  <si>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</si>
  <si>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</si>
  <si>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</si>
  <si>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</si>
  <si>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</si>
  <si>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</si>
  <si>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</si>
  <si>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</si>
  <si>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</si>
  <si>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</si>
  <si>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</si>
  <si>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</si>
  <si>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</si>
  <si>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</si>
  <si>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</si>
  <si>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○会計年度　　自 　　　　年　　月　　日～至 　　　　年　　月　　日</t>
    <phoneticPr fontId="2"/>
  </si>
  <si>
    <t>　　　　　令和７年度 収支予算書</t>
    <rPh sb="5" eb="7">
      <t>レイワ</t>
    </rPh>
    <rPh sb="11" eb="13">
      <t>シュウシ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</si>
</sst>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76" fontId="1" fillId="0" borderId="7" xfId="1" applyNumberFormat="1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176" fontId="10" fillId="0" borderId="10" xfId="1" applyNumberFormat="1" applyFont="1" applyBorder="1" applyAlignment="1">
      <alignment vertical="center"/>
    </xf>
    <xf numFmtId="38" fontId="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8" fontId="7" fillId="0" borderId="11" xfId="1" applyFont="1" applyBorder="1" applyAlignment="1">
      <alignment horizontal="center" vertical="center" wrapText="1"/>
    </xf>
    <xf numFmtId="176" fontId="1" fillId="0" borderId="12" xfId="1" applyNumberFormat="1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6" fontId="1" fillId="0" borderId="13" xfId="1" applyNumberFormat="1" applyFill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38" fontId="1" fillId="0" borderId="0" xfId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16" xfId="0" applyFont="1" applyBorder="1" applyAlignment="1">
      <alignment vertical="center" wrapText="1"/>
    </xf>
    <xf numFmtId="38" fontId="11" fillId="0" borderId="17" xfId="1" applyFont="1" applyBorder="1"/>
    <xf numFmtId="0" fontId="8" fillId="0" borderId="17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38" fontId="8" fillId="0" borderId="16" xfId="1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38" fontId="14" fillId="3" borderId="21" xfId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shrinkToFit="1"/>
    </xf>
    <xf numFmtId="0" fontId="8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6" xfId="0" applyFont="1" applyBorder="1"/>
    <xf numFmtId="0" fontId="16" fillId="0" borderId="26" xfId="0" applyFont="1" applyBorder="1"/>
    <xf numFmtId="0" fontId="8" fillId="0" borderId="27" xfId="0" applyFont="1" applyBorder="1"/>
    <xf numFmtId="38" fontId="8" fillId="0" borderId="26" xfId="1" applyFont="1" applyBorder="1" applyAlignment="1">
      <alignment vertical="center" wrapText="1"/>
    </xf>
    <xf numFmtId="38" fontId="8" fillId="0" borderId="28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8" fillId="2" borderId="32" xfId="0" applyFont="1" applyFill="1" applyBorder="1" applyAlignment="1">
      <alignment vertical="center" shrinkToFit="1"/>
    </xf>
    <xf numFmtId="38" fontId="14" fillId="3" borderId="33" xfId="1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8" fillId="2" borderId="33" xfId="0" applyFont="1" applyFill="1" applyBorder="1" applyAlignment="1">
      <alignment vertical="center" shrinkToFit="1"/>
    </xf>
    <xf numFmtId="0" fontId="16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0" fontId="8" fillId="2" borderId="36" xfId="0" applyFont="1" applyFill="1" applyBorder="1" applyAlignment="1">
      <alignment vertical="center" shrinkToFit="1"/>
    </xf>
    <xf numFmtId="38" fontId="14" fillId="3" borderId="8" xfId="1" applyFont="1" applyFill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 shrinkToFit="1"/>
    </xf>
    <xf numFmtId="0" fontId="16" fillId="0" borderId="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76" fontId="1" fillId="0" borderId="37" xfId="1" applyNumberFormat="1" applyFont="1" applyFill="1" applyBorder="1" applyAlignment="1">
      <alignment vertical="center"/>
    </xf>
    <xf numFmtId="0" fontId="8" fillId="2" borderId="38" xfId="0" applyFont="1" applyFill="1" applyBorder="1" applyAlignment="1">
      <alignment vertical="center" shrinkToFit="1"/>
    </xf>
    <xf numFmtId="38" fontId="14" fillId="3" borderId="39" xfId="1" applyFont="1" applyFill="1" applyBorder="1" applyAlignment="1">
      <alignment vertical="center" shrinkToFit="1"/>
    </xf>
    <xf numFmtId="0" fontId="16" fillId="0" borderId="39" xfId="0" applyFont="1" applyBorder="1" applyAlignment="1">
      <alignment horizontal="center" vertical="center"/>
    </xf>
    <xf numFmtId="0" fontId="8" fillId="2" borderId="39" xfId="0" applyFont="1" applyFill="1" applyBorder="1" applyAlignment="1">
      <alignment vertical="center" shrinkToFit="1"/>
    </xf>
    <xf numFmtId="0" fontId="16" fillId="0" borderId="40" xfId="0" applyFont="1" applyBorder="1" applyAlignment="1">
      <alignment horizontal="center" vertical="center" wrapText="1"/>
    </xf>
    <xf numFmtId="176" fontId="1" fillId="0" borderId="41" xfId="1" applyNumberFormat="1" applyFill="1" applyBorder="1" applyAlignment="1">
      <alignment vertical="center"/>
    </xf>
    <xf numFmtId="38" fontId="14" fillId="0" borderId="28" xfId="1" applyFont="1" applyBorder="1" applyAlignment="1">
      <alignment vertical="center" wrapText="1"/>
    </xf>
    <xf numFmtId="38" fontId="8" fillId="0" borderId="26" xfId="1" applyFont="1" applyBorder="1"/>
    <xf numFmtId="176" fontId="1" fillId="0" borderId="16" xfId="1" applyNumberFormat="1" applyFill="1" applyBorder="1" applyAlignment="1">
      <alignment vertical="center"/>
    </xf>
    <xf numFmtId="176" fontId="1" fillId="0" borderId="42" xfId="1" applyNumberFormat="1" applyFill="1" applyBorder="1" applyAlignment="1">
      <alignment vertical="center"/>
    </xf>
    <xf numFmtId="0" fontId="8" fillId="2" borderId="43" xfId="0" applyFont="1" applyFill="1" applyBorder="1" applyAlignment="1">
      <alignment vertical="center" shrinkToFit="1"/>
    </xf>
    <xf numFmtId="38" fontId="14" fillId="3" borderId="44" xfId="1" applyFont="1" applyFill="1" applyBorder="1" applyAlignment="1">
      <alignment vertical="center" shrinkToFit="1"/>
    </xf>
    <xf numFmtId="0" fontId="16" fillId="0" borderId="44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shrinkToFit="1"/>
    </xf>
    <xf numFmtId="0" fontId="16" fillId="0" borderId="45" xfId="0" applyFont="1" applyBorder="1" applyAlignment="1">
      <alignment horizontal="center" vertical="center" wrapText="1"/>
    </xf>
    <xf numFmtId="176" fontId="1" fillId="0" borderId="35" xfId="1" applyNumberForma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176" fontId="1" fillId="0" borderId="37" xfId="1" applyNumberFormat="1" applyFill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4" fillId="3" borderId="0" xfId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38" fontId="14" fillId="3" borderId="6" xfId="1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2" borderId="24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0" fillId="0" borderId="30" xfId="0" applyBorder="1" applyAlignment="1">
      <alignment vertical="center" wrapText="1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8" fontId="14" fillId="3" borderId="0" xfId="1" applyFont="1" applyFill="1" applyBorder="1" applyAlignment="1">
      <alignment vertical="center" shrinkToFit="1"/>
    </xf>
    <xf numFmtId="0" fontId="8" fillId="2" borderId="53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176" fontId="1" fillId="0" borderId="58" xfId="1" applyNumberFormat="1" applyFont="1" applyBorder="1" applyAlignment="1">
      <alignment vertical="center"/>
    </xf>
    <xf numFmtId="0" fontId="0" fillId="0" borderId="59" xfId="0" applyBorder="1" applyAlignment="1">
      <alignment vertical="center"/>
    </xf>
    <xf numFmtId="0" fontId="8" fillId="2" borderId="4" xfId="0" applyFont="1" applyFill="1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1" fillId="0" borderId="30" xfId="0" applyFont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5" xfId="0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4" xfId="0" applyBorder="1" applyAlignment="1">
      <alignment vertical="center"/>
    </xf>
    <xf numFmtId="176" fontId="1" fillId="0" borderId="58" xfId="1" applyNumberFormat="1" applyFont="1" applyFill="1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1" fillId="0" borderId="71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 wrapText="1"/>
    </xf>
    <xf numFmtId="0" fontId="0" fillId="0" borderId="75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7" fillId="0" borderId="6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7" xfId="0" applyBorder="1" applyAlignment="1">
      <alignment vertical="center"/>
    </xf>
    <xf numFmtId="38" fontId="14" fillId="3" borderId="0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8" fillId="0" borderId="21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38" fontId="14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38" fontId="14" fillId="0" borderId="8" xfId="1" applyFont="1" applyBorder="1" applyAlignment="1">
      <alignment vertical="center" wrapText="1"/>
    </xf>
    <xf numFmtId="0" fontId="14" fillId="3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176" fontId="1" fillId="0" borderId="30" xfId="1" applyNumberFormat="1" applyBorder="1" applyAlignment="1">
      <alignment vertical="center"/>
    </xf>
    <xf numFmtId="176" fontId="1" fillId="0" borderId="61" xfId="1" applyNumberFormat="1" applyBorder="1" applyAlignment="1">
      <alignment vertical="center"/>
    </xf>
    <xf numFmtId="176" fontId="1" fillId="0" borderId="79" xfId="1" applyNumberFormat="1" applyBorder="1" applyAlignment="1">
      <alignment vertical="center"/>
    </xf>
    <xf numFmtId="0" fontId="0" fillId="0" borderId="3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176" fontId="1" fillId="0" borderId="14" xfId="1" applyNumberForma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176" fontId="1" fillId="0" borderId="75" xfId="1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75" xfId="0" applyBorder="1" applyAlignment="1">
      <alignment vertical="center" textRotation="255" wrapText="1"/>
    </xf>
    <xf numFmtId="0" fontId="0" fillId="0" borderId="61" xfId="0" applyBorder="1" applyAlignment="1">
      <alignment vertical="center" textRotation="255" wrapText="1"/>
    </xf>
    <xf numFmtId="0" fontId="0" fillId="0" borderId="75" xfId="0" applyBorder="1" applyAlignment="1">
      <alignment vertical="center" wrapText="1"/>
    </xf>
    <xf numFmtId="0" fontId="0" fillId="0" borderId="30" xfId="0" applyBorder="1" applyAlignment="1">
      <alignment vertical="center" textRotation="255" wrapText="1"/>
    </xf>
    <xf numFmtId="0" fontId="7" fillId="0" borderId="1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79" xfId="0" applyBorder="1" applyAlignment="1">
      <alignment vertical="center" textRotation="255" wrapText="1"/>
    </xf>
    <xf numFmtId="0" fontId="0" fillId="0" borderId="79" xfId="0" applyBorder="1" applyAlignment="1">
      <alignment vertical="center" wrapText="1"/>
    </xf>
    <xf numFmtId="0" fontId="0" fillId="0" borderId="8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14" xfId="0" applyBorder="1" applyAlignment="1">
      <alignment vertical="center" textRotation="255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9" xfId="0" applyBorder="1" applyAlignment="1">
      <alignment vertical="center"/>
    </xf>
    <xf numFmtId="0" fontId="8" fillId="0" borderId="23" xfId="0" applyFont="1" applyBorder="1" applyAlignment="1">
      <alignment vertical="center" shrinkToFit="1"/>
    </xf>
    <xf numFmtId="0" fontId="0" fillId="0" borderId="0" xfId="0"/>
    <xf numFmtId="0" fontId="0" fillId="0" borderId="76" xfId="0" applyBorder="1"/>
    <xf numFmtId="0" fontId="1" fillId="0" borderId="54" xfId="0" applyFont="1" applyBorder="1" applyAlignment="1">
      <alignment horizontal="center" vertical="center" textRotation="255" wrapText="1"/>
    </xf>
    <xf numFmtId="0" fontId="0" fillId="0" borderId="20" xfId="0" applyBorder="1" applyAlignment="1">
      <alignment vertical="center"/>
    </xf>
    <xf numFmtId="38" fontId="12" fillId="0" borderId="60" xfId="0" applyNumberFormat="1" applyFont="1" applyBorder="1" applyAlignment="1">
      <alignment vertical="center" shrinkToFit="1"/>
    </xf>
    <xf numFmtId="0" fontId="1" fillId="0" borderId="62" xfId="0" applyFont="1" applyBorder="1" applyAlignment="1">
      <alignment horizontal="center" vertical="center" textRotation="255" wrapText="1"/>
    </xf>
    <xf numFmtId="0" fontId="0" fillId="0" borderId="12" xfId="0" applyBorder="1" applyAlignment="1">
      <alignment vertical="center"/>
    </xf>
    <xf numFmtId="38" fontId="12" fillId="0" borderId="4" xfId="0" applyNumberFormat="1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38" fontId="8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38" fontId="8" fillId="0" borderId="4" xfId="0" applyNumberFormat="1" applyFont="1" applyBorder="1" applyAlignment="1">
      <alignment vertical="center"/>
    </xf>
    <xf numFmtId="38" fontId="8" fillId="0" borderId="19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vertical="center" shrinkToFit="1"/>
    </xf>
    <xf numFmtId="0" fontId="8" fillId="0" borderId="72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1" fillId="0" borderId="78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83" xfId="0" applyBorder="1" applyAlignment="1">
      <alignment horizontal="center" vertical="center" textRotation="255" wrapText="1"/>
    </xf>
    <xf numFmtId="0" fontId="0" fillId="0" borderId="42" xfId="0" applyBorder="1" applyAlignment="1">
      <alignment horizontal="center" vertical="center" textRotation="255"/>
    </xf>
    <xf numFmtId="0" fontId="0" fillId="0" borderId="42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0" fillId="0" borderId="5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E9255B7-89AE-4927-BB4F-91CF8F51F5D5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D8805BF-A665-41FB-AC01-8A78BC282666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C36A2E1-7961-4480-9B6B-993538491CCA}"/>
            </a:ext>
          </a:extLst>
        </xdr:cNvPr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F6147A9-EF9D-4E47-B5BC-41E68516E1FF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7FC1309-BF36-4C0D-A7C9-9F0A6BE4A044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B389E5-F493-4CC9-96C8-AE9CD3D1F30A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91EF928-9661-4045-89EB-D2B5FC3463DE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F9443D8-C2F3-4E85-80E8-0CDDC5B7936D}"/>
            </a:ext>
          </a:extLst>
        </xdr:cNvPr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94A794F-B672-4AE2-B5C1-00DBA628BF22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856FD86-C347-4129-BBDA-E2C0397D0854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407267C7-E9F0-4699-8460-E4D426787DB6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FF4969A-36EF-485F-8648-4F334B3B3262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1F2AB99-269C-40F9-AF66-DB3C97180BEF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967B3F0-1879-4672-BC61-6865501AF9FD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1353E32-E48C-49F4-A4A8-8F359EC35561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C7758B1-5D7E-428B-83C2-8E556D7361DE}"/>
            </a:ext>
          </a:extLst>
        </xdr:cNvPr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40FAA59-F564-48A2-897F-90F99E00E97A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BF96CBB-401A-47B8-B3D9-B8E4CBA529F9}"/>
            </a:ext>
          </a:extLst>
        </xdr:cNvPr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3EEA6B0-0A88-4370-82C5-BC6A9B87B93E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1EA5EE7-2552-40CC-A7CC-73559E186E0E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5911BCE-EF36-41D1-B3C5-7D4ABDFCA812}"/>
            </a:ext>
          </a:extLst>
        </xdr:cNvPr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3C42CD5-56BA-4002-82C1-EEFEFB6C658A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8FA6B1E-CE59-4CB0-AA98-4B166776A11B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D88AC2A-E463-4F27-9069-C22E41AB63BC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787EC17D-798E-4B84-B4A0-5BADDBAF7D17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2BD32FA-0EB5-4B09-B7D3-4E753C590317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38640-21F8-4B4A-BA54-D4CDE74A569B}">
  <sheetPr>
    <pageSetUpPr fitToPage="1"/>
  </sheetPr>
  <dimension ref="A1:AI38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3.625" customWidth="1"/>
    <col min="2" max="2" width="22.75" customWidth="1"/>
    <col min="3" max="3" width="12.875" style="21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132" t="s">
        <v>46</v>
      </c>
      <c r="R1" s="133"/>
      <c r="S1" s="133"/>
      <c r="T1" s="133"/>
      <c r="U1" s="133"/>
      <c r="V1" s="133"/>
      <c r="W1" s="133"/>
      <c r="X1" s="133" t="s">
        <v>47</v>
      </c>
      <c r="Y1" s="133"/>
      <c r="Z1" s="133"/>
      <c r="AA1" s="133"/>
      <c r="AB1" s="133"/>
      <c r="AC1" s="133"/>
      <c r="AD1" s="134"/>
    </row>
    <row r="2" spans="1:35" ht="30" customHeight="1" thickBot="1" x14ac:dyDescent="0.2">
      <c r="A2" s="1"/>
      <c r="B2" s="2"/>
      <c r="C2" s="3"/>
      <c r="D2" s="4"/>
      <c r="Q2" s="135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81" t="s">
        <v>118</v>
      </c>
      <c r="B4" s="182"/>
      <c r="C4" s="182"/>
      <c r="D4" s="182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</row>
    <row r="5" spans="1:35" ht="22.5" customHeight="1" x14ac:dyDescent="0.15">
      <c r="A5" s="186" t="s">
        <v>43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</row>
    <row r="6" spans="1:35" ht="22.5" customHeight="1" x14ac:dyDescent="0.15">
      <c r="A6" s="183" t="s">
        <v>117</v>
      </c>
      <c r="B6" s="225"/>
      <c r="C6" s="225"/>
      <c r="D6" s="225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</row>
    <row r="7" spans="1:35" ht="22.5" customHeight="1" thickBot="1" x14ac:dyDescent="0.2">
      <c r="A7" s="184" t="s">
        <v>0</v>
      </c>
      <c r="B7" s="185"/>
      <c r="C7" s="185"/>
      <c r="D7" s="18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</row>
    <row r="8" spans="1:35" s="7" customFormat="1" ht="25.5" customHeight="1" thickBot="1" x14ac:dyDescent="0.2">
      <c r="A8" s="169" t="s">
        <v>1</v>
      </c>
      <c r="B8" s="170"/>
      <c r="C8" s="6" t="s">
        <v>2</v>
      </c>
      <c r="D8" s="187" t="s">
        <v>3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9"/>
    </row>
    <row r="9" spans="1:35" s="8" customFormat="1" ht="19.5" customHeight="1" x14ac:dyDescent="0.15">
      <c r="A9" s="174">
        <v>1</v>
      </c>
      <c r="B9" s="180" t="s">
        <v>4</v>
      </c>
      <c r="C9" s="158">
        <f>D9*I9*O9</f>
        <v>0</v>
      </c>
      <c r="D9" s="192"/>
      <c r="E9" s="193"/>
      <c r="F9" s="193"/>
      <c r="G9" s="127" t="s">
        <v>5</v>
      </c>
      <c r="H9" s="127" t="s">
        <v>17</v>
      </c>
      <c r="I9" s="194"/>
      <c r="J9" s="194"/>
      <c r="K9" s="194"/>
      <c r="L9" s="195" t="s">
        <v>6</v>
      </c>
      <c r="M9" s="196"/>
      <c r="N9" s="127" t="s">
        <v>17</v>
      </c>
      <c r="O9" s="196">
        <v>12</v>
      </c>
      <c r="P9" s="196"/>
      <c r="Q9" s="128" t="s">
        <v>57</v>
      </c>
      <c r="R9" s="9"/>
      <c r="S9" s="9"/>
      <c r="T9" s="9"/>
      <c r="W9" s="9"/>
      <c r="X9" s="9"/>
      <c r="Y9" s="9"/>
      <c r="Z9" s="9"/>
      <c r="AA9" s="9"/>
      <c r="AB9" s="9"/>
      <c r="AC9" s="9"/>
      <c r="AD9" s="10"/>
    </row>
    <row r="10" spans="1:35" s="8" customFormat="1" ht="19.5" customHeight="1" x14ac:dyDescent="0.15">
      <c r="A10" s="162"/>
      <c r="B10" s="156"/>
      <c r="C10" s="159"/>
      <c r="D10" s="197" t="s">
        <v>109</v>
      </c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9"/>
    </row>
    <row r="11" spans="1:35" s="8" customFormat="1" ht="16.5" customHeight="1" x14ac:dyDescent="0.15">
      <c r="A11" s="246" t="s">
        <v>7</v>
      </c>
      <c r="B11" s="247" t="s">
        <v>8</v>
      </c>
      <c r="C11" s="158">
        <f>IF('支出の部（入力用） '!D33&lt;=120000,ROUNDDOWN('支出の部（入力用） '!D33,-1),120000+(IF(AH13=AH15,AH13,IF(AH13&lt;AH15,AH13,IF(AH15&lt;AH13,AH15)))))</f>
        <v>0</v>
      </c>
      <c r="D11" s="248" t="s">
        <v>61</v>
      </c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1"/>
    </row>
    <row r="12" spans="1:35" s="8" customFormat="1" ht="16.5" customHeight="1" x14ac:dyDescent="0.15">
      <c r="A12" s="249"/>
      <c r="B12" s="250"/>
      <c r="C12" s="159"/>
      <c r="D12" s="251" t="s">
        <v>52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09"/>
    </row>
    <row r="13" spans="1:35" s="8" customFormat="1" ht="16.5" customHeight="1" x14ac:dyDescent="0.15">
      <c r="A13" s="249"/>
      <c r="B13" s="250"/>
      <c r="C13" s="159"/>
      <c r="D13" s="253" t="s">
        <v>38</v>
      </c>
      <c r="E13" s="254">
        <v>170</v>
      </c>
      <c r="F13" s="254"/>
      <c r="G13" s="255" t="s">
        <v>5</v>
      </c>
      <c r="H13" s="255" t="s">
        <v>17</v>
      </c>
      <c r="I13" s="256" t="s">
        <v>9</v>
      </c>
      <c r="J13" s="256"/>
      <c r="K13" s="256"/>
      <c r="L13" s="256"/>
      <c r="M13" s="256"/>
      <c r="N13" s="190"/>
      <c r="O13" s="190"/>
      <c r="P13" s="190"/>
      <c r="Q13" s="257" t="s">
        <v>6</v>
      </c>
      <c r="R13" s="257"/>
      <c r="S13" s="258" t="s">
        <v>48</v>
      </c>
      <c r="T13" s="259">
        <v>50000</v>
      </c>
      <c r="U13" s="191"/>
      <c r="V13" s="191"/>
      <c r="W13" s="258" t="s">
        <v>5</v>
      </c>
      <c r="X13" s="258"/>
      <c r="Y13" s="258"/>
      <c r="Z13" s="258"/>
      <c r="AA13" s="258"/>
      <c r="AB13" s="258"/>
      <c r="AC13" s="258"/>
      <c r="AD13" s="36"/>
      <c r="AE13" s="125"/>
      <c r="AF13" s="125" t="s">
        <v>39</v>
      </c>
      <c r="AG13" s="125" t="s">
        <v>40</v>
      </c>
      <c r="AH13" s="28">
        <f>IF(N13="",0,E13*N13+T13)</f>
        <v>0</v>
      </c>
      <c r="AI13" s="125"/>
    </row>
    <row r="14" spans="1:35" s="8" customFormat="1" ht="16.5" customHeight="1" x14ac:dyDescent="0.15">
      <c r="A14" s="249"/>
      <c r="B14" s="250"/>
      <c r="C14" s="159"/>
      <c r="D14" s="260"/>
      <c r="E14" s="73"/>
      <c r="F14" s="73"/>
      <c r="G14" s="73"/>
      <c r="I14" s="257" t="s">
        <v>42</v>
      </c>
      <c r="J14" s="212"/>
      <c r="K14" s="212"/>
      <c r="L14" s="212"/>
      <c r="M14" s="212"/>
      <c r="N14" s="212"/>
      <c r="O14" s="212"/>
      <c r="P14" s="212"/>
      <c r="Q14" s="212"/>
      <c r="R14" s="21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11"/>
    </row>
    <row r="15" spans="1:35" s="8" customFormat="1" ht="16.5" customHeight="1" x14ac:dyDescent="0.15">
      <c r="A15" s="178"/>
      <c r="B15" s="160"/>
      <c r="C15" s="160"/>
      <c r="D15" s="261" t="s">
        <v>49</v>
      </c>
      <c r="E15" s="206" t="s">
        <v>50</v>
      </c>
      <c r="F15" s="206"/>
      <c r="G15" s="206"/>
      <c r="H15" s="206"/>
      <c r="I15" s="206"/>
      <c r="J15" s="206"/>
      <c r="K15" s="206"/>
      <c r="L15" s="206"/>
      <c r="M15" s="206"/>
      <c r="N15" s="207"/>
      <c r="O15" s="207"/>
      <c r="P15" s="205"/>
      <c r="Q15" s="205"/>
      <c r="R15" s="8" t="s">
        <v>51</v>
      </c>
      <c r="S15" s="204" t="str">
        <f>IF('支出の部（入力用） '!D33=0,"",'支出の部（入力用） '!D33-120000)</f>
        <v/>
      </c>
      <c r="T15" s="205"/>
      <c r="U15" s="205"/>
      <c r="V15" s="205"/>
      <c r="W15" s="12" t="s">
        <v>5</v>
      </c>
      <c r="X15" s="206" t="s">
        <v>10</v>
      </c>
      <c r="Y15" s="207"/>
      <c r="Z15" s="207"/>
      <c r="AA15" s="207"/>
      <c r="AB15" s="207"/>
      <c r="AC15" s="207"/>
      <c r="AD15" s="208"/>
      <c r="AF15" s="8" t="s">
        <v>41</v>
      </c>
      <c r="AG15" s="8" t="s">
        <v>40</v>
      </c>
      <c r="AH15" s="28">
        <f>IF(S15="",0,ROUNDDOWN(S15/3,-1))</f>
        <v>0</v>
      </c>
    </row>
    <row r="16" spans="1:35" s="8" customFormat="1" ht="39" customHeight="1" x14ac:dyDescent="0.15">
      <c r="A16" s="178"/>
      <c r="B16" s="262" t="s">
        <v>112</v>
      </c>
      <c r="C16" s="13">
        <f>G16*K16</f>
        <v>0</v>
      </c>
      <c r="D16" s="263" t="s">
        <v>113</v>
      </c>
      <c r="E16" s="264"/>
      <c r="F16" s="264"/>
      <c r="G16" s="211"/>
      <c r="H16" s="211"/>
      <c r="I16" s="14" t="s">
        <v>11</v>
      </c>
      <c r="J16" s="14" t="s">
        <v>17</v>
      </c>
      <c r="K16" s="210">
        <v>2200</v>
      </c>
      <c r="L16" s="210"/>
      <c r="M16" s="210"/>
      <c r="N16" s="14" t="s">
        <v>5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/>
      <c r="AH16" s="17"/>
      <c r="AI16" s="18"/>
    </row>
    <row r="17" spans="1:30" s="8" customFormat="1" ht="19.5" customHeight="1" x14ac:dyDescent="0.15">
      <c r="A17" s="178"/>
      <c r="B17" s="155"/>
      <c r="C17" s="165" t="str">
        <f>IF(I17+I18+R17+R18+AA17+AA18=0,"",I17+I18+R17+R18+AA17+AA18)</f>
        <v/>
      </c>
      <c r="D17" s="154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202"/>
    </row>
    <row r="18" spans="1:30" s="8" customFormat="1" ht="19.5" customHeight="1" x14ac:dyDescent="0.15">
      <c r="A18" s="178"/>
      <c r="B18" s="156"/>
      <c r="C18" s="167"/>
      <c r="D18" s="14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203"/>
    </row>
    <row r="19" spans="1:30" s="8" customFormat="1" ht="19.5" customHeight="1" x14ac:dyDescent="0.15">
      <c r="A19" s="178"/>
      <c r="B19" s="155"/>
      <c r="C19" s="165" t="str">
        <f>IF(I19+I20+R19+R20+AA19+AA20=0,"",I19+I20+R19+R20+AA19+AA20)</f>
        <v/>
      </c>
      <c r="D19" s="15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202"/>
    </row>
    <row r="20" spans="1:30" s="8" customFormat="1" ht="19.5" customHeight="1" x14ac:dyDescent="0.15">
      <c r="A20" s="178"/>
      <c r="B20" s="168"/>
      <c r="C20" s="167"/>
      <c r="D20" s="14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203"/>
    </row>
    <row r="21" spans="1:30" s="8" customFormat="1" ht="19.5" customHeight="1" x14ac:dyDescent="0.15">
      <c r="A21" s="178"/>
      <c r="B21" s="155"/>
      <c r="C21" s="165" t="str">
        <f>IF(I21+I22+R21+R22+AA21+AA22=0,"",I21+I22+R21+R22+AA21+AA22)</f>
        <v/>
      </c>
      <c r="D21" s="154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202"/>
    </row>
    <row r="22" spans="1:30" s="8" customFormat="1" ht="19.5" customHeight="1" x14ac:dyDescent="0.15">
      <c r="A22" s="178"/>
      <c r="B22" s="156"/>
      <c r="C22" s="167"/>
      <c r="D22" s="14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203"/>
    </row>
    <row r="23" spans="1:30" s="8" customFormat="1" ht="19.5" customHeight="1" x14ac:dyDescent="0.15">
      <c r="A23" s="178"/>
      <c r="B23" s="163"/>
      <c r="C23" s="165" t="str">
        <f>IF(I23+I24+R23+R24+AA23+AA24=0,"",I23+I24+R23+R24+AA23+AA24)</f>
        <v/>
      </c>
      <c r="D23" s="15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202"/>
    </row>
    <row r="24" spans="1:30" s="8" customFormat="1" ht="19.5" customHeight="1" x14ac:dyDescent="0.15">
      <c r="A24" s="179"/>
      <c r="B24" s="156"/>
      <c r="C24" s="167"/>
      <c r="D24" s="14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203"/>
    </row>
    <row r="25" spans="1:30" s="8" customFormat="1" ht="19.5" customHeight="1" x14ac:dyDescent="0.15">
      <c r="A25" s="147">
        <v>3</v>
      </c>
      <c r="B25" s="163" t="s">
        <v>12</v>
      </c>
      <c r="C25" s="165">
        <f>I25+I26+R25+R26+AA25+AA26</f>
        <v>0</v>
      </c>
      <c r="D25" s="154"/>
      <c r="E25" s="145"/>
      <c r="F25" s="145"/>
      <c r="G25" s="145"/>
      <c r="H25" s="145"/>
      <c r="I25" s="146"/>
      <c r="J25" s="146"/>
      <c r="K25" s="146"/>
      <c r="L25" s="45" t="s">
        <v>5</v>
      </c>
      <c r="M25" s="145"/>
      <c r="N25" s="145"/>
      <c r="O25" s="145"/>
      <c r="P25" s="145"/>
      <c r="Q25" s="145"/>
      <c r="R25" s="146"/>
      <c r="S25" s="146"/>
      <c r="T25" s="146"/>
      <c r="U25" s="45" t="s">
        <v>5</v>
      </c>
      <c r="V25" s="145"/>
      <c r="W25" s="145"/>
      <c r="X25" s="145"/>
      <c r="Y25" s="145"/>
      <c r="Z25" s="145"/>
      <c r="AA25" s="146"/>
      <c r="AB25" s="146"/>
      <c r="AC25" s="146"/>
      <c r="AD25" s="47" t="s">
        <v>5</v>
      </c>
    </row>
    <row r="26" spans="1:30" s="8" customFormat="1" ht="19.5" customHeight="1" x14ac:dyDescent="0.15">
      <c r="A26" s="161"/>
      <c r="B26" s="164"/>
      <c r="C26" s="166"/>
      <c r="D26" s="153"/>
      <c r="E26" s="265"/>
      <c r="F26" s="265"/>
      <c r="G26" s="265"/>
      <c r="H26" s="265"/>
      <c r="I26" s="138"/>
      <c r="J26" s="138"/>
      <c r="K26" s="138"/>
      <c r="L26" s="266" t="s">
        <v>5</v>
      </c>
      <c r="M26" s="265"/>
      <c r="N26" s="265"/>
      <c r="O26" s="265"/>
      <c r="P26" s="265"/>
      <c r="Q26" s="265"/>
      <c r="R26" s="138"/>
      <c r="S26" s="138"/>
      <c r="T26" s="138"/>
      <c r="U26" s="266" t="s">
        <v>5</v>
      </c>
      <c r="V26" s="265"/>
      <c r="W26" s="265"/>
      <c r="X26" s="265"/>
      <c r="Y26" s="265"/>
      <c r="Z26" s="265"/>
      <c r="AA26" s="138"/>
      <c r="AB26" s="138"/>
      <c r="AC26" s="138"/>
      <c r="AD26" s="46" t="s">
        <v>5</v>
      </c>
    </row>
    <row r="27" spans="1:30" s="8" customFormat="1" ht="19.5" customHeight="1" x14ac:dyDescent="0.15">
      <c r="A27" s="147">
        <v>4</v>
      </c>
      <c r="B27" s="163" t="s">
        <v>13</v>
      </c>
      <c r="C27" s="165">
        <f>I27+I28+R27+R28+AA27+AA28</f>
        <v>0</v>
      </c>
      <c r="D27" s="154"/>
      <c r="E27" s="145"/>
      <c r="F27" s="145"/>
      <c r="G27" s="145"/>
      <c r="H27" s="145"/>
      <c r="I27" s="146"/>
      <c r="J27" s="146"/>
      <c r="K27" s="146"/>
      <c r="L27" s="45" t="s">
        <v>5</v>
      </c>
      <c r="M27" s="145"/>
      <c r="N27" s="145"/>
      <c r="O27" s="145"/>
      <c r="P27" s="145"/>
      <c r="Q27" s="145"/>
      <c r="R27" s="146"/>
      <c r="S27" s="146"/>
      <c r="T27" s="146"/>
      <c r="U27" s="45" t="s">
        <v>5</v>
      </c>
      <c r="V27" s="145"/>
      <c r="W27" s="145"/>
      <c r="X27" s="145"/>
      <c r="Y27" s="145"/>
      <c r="Z27" s="145"/>
      <c r="AA27" s="146"/>
      <c r="AB27" s="146"/>
      <c r="AC27" s="146"/>
      <c r="AD27" s="47" t="s">
        <v>5</v>
      </c>
    </row>
    <row r="28" spans="1:30" s="8" customFormat="1" ht="19.5" customHeight="1" x14ac:dyDescent="0.15">
      <c r="A28" s="162"/>
      <c r="B28" s="156"/>
      <c r="C28" s="167"/>
      <c r="D28" s="142"/>
      <c r="E28" s="143"/>
      <c r="F28" s="143"/>
      <c r="G28" s="143"/>
      <c r="H28" s="143"/>
      <c r="I28" s="144"/>
      <c r="J28" s="144"/>
      <c r="K28" s="144"/>
      <c r="L28" s="48" t="s">
        <v>5</v>
      </c>
      <c r="M28" s="143"/>
      <c r="N28" s="143"/>
      <c r="O28" s="143"/>
      <c r="P28" s="143"/>
      <c r="Q28" s="143"/>
      <c r="R28" s="144"/>
      <c r="S28" s="144"/>
      <c r="T28" s="144"/>
      <c r="U28" s="48" t="s">
        <v>5</v>
      </c>
      <c r="V28" s="143"/>
      <c r="W28" s="143"/>
      <c r="X28" s="143"/>
      <c r="Y28" s="143"/>
      <c r="Z28" s="143"/>
      <c r="AA28" s="144"/>
      <c r="AB28" s="144"/>
      <c r="AC28" s="144"/>
      <c r="AD28" s="49" t="s">
        <v>5</v>
      </c>
    </row>
    <row r="29" spans="1:30" s="8" customFormat="1" ht="19.5" customHeight="1" x14ac:dyDescent="0.15">
      <c r="A29" s="177" t="s">
        <v>60</v>
      </c>
      <c r="B29" s="155" t="s">
        <v>14</v>
      </c>
      <c r="C29" s="165">
        <f>I29+I30+R29+R30+AA29+AA30</f>
        <v>0</v>
      </c>
      <c r="D29" s="154"/>
      <c r="E29" s="145"/>
      <c r="F29" s="145"/>
      <c r="G29" s="145"/>
      <c r="H29" s="145"/>
      <c r="I29" s="146"/>
      <c r="J29" s="146"/>
      <c r="K29" s="146"/>
      <c r="L29" s="45" t="s">
        <v>5</v>
      </c>
      <c r="M29" s="145"/>
      <c r="N29" s="145"/>
      <c r="O29" s="145"/>
      <c r="P29" s="145"/>
      <c r="Q29" s="145"/>
      <c r="R29" s="146"/>
      <c r="S29" s="146"/>
      <c r="T29" s="146"/>
      <c r="U29" s="45" t="s">
        <v>5</v>
      </c>
      <c r="V29" s="145"/>
      <c r="W29" s="145"/>
      <c r="X29" s="145"/>
      <c r="Y29" s="145"/>
      <c r="Z29" s="145"/>
      <c r="AA29" s="146"/>
      <c r="AB29" s="146"/>
      <c r="AC29" s="146"/>
      <c r="AD29" s="47" t="s">
        <v>5</v>
      </c>
    </row>
    <row r="30" spans="1:30" s="8" customFormat="1" ht="19.5" customHeight="1" x14ac:dyDescent="0.15">
      <c r="A30" s="178"/>
      <c r="B30" s="168"/>
      <c r="C30" s="167"/>
      <c r="D30" s="142"/>
      <c r="E30" s="143"/>
      <c r="F30" s="143"/>
      <c r="G30" s="143"/>
      <c r="H30" s="143"/>
      <c r="I30" s="144"/>
      <c r="J30" s="144"/>
      <c r="K30" s="144"/>
      <c r="L30" s="48" t="s">
        <v>5</v>
      </c>
      <c r="M30" s="143"/>
      <c r="N30" s="143"/>
      <c r="O30" s="143"/>
      <c r="P30" s="143"/>
      <c r="Q30" s="143"/>
      <c r="R30" s="144"/>
      <c r="S30" s="144"/>
      <c r="T30" s="144"/>
      <c r="U30" s="48" t="s">
        <v>5</v>
      </c>
      <c r="V30" s="143"/>
      <c r="W30" s="143"/>
      <c r="X30" s="143"/>
      <c r="Y30" s="143"/>
      <c r="Z30" s="143"/>
      <c r="AA30" s="144"/>
      <c r="AB30" s="144"/>
      <c r="AC30" s="144"/>
      <c r="AD30" s="49" t="s">
        <v>5</v>
      </c>
    </row>
    <row r="31" spans="1:30" s="8" customFormat="1" ht="19.5" customHeight="1" x14ac:dyDescent="0.15">
      <c r="A31" s="178"/>
      <c r="B31" s="155" t="s">
        <v>58</v>
      </c>
      <c r="C31" s="165">
        <f>I31+I32+R31+R32+AA31+AA32</f>
        <v>0</v>
      </c>
      <c r="D31" s="154"/>
      <c r="E31" s="145"/>
      <c r="F31" s="145"/>
      <c r="G31" s="145"/>
      <c r="H31" s="145"/>
      <c r="I31" s="146"/>
      <c r="J31" s="146"/>
      <c r="K31" s="146"/>
      <c r="L31" s="45" t="s">
        <v>5</v>
      </c>
      <c r="M31" s="145"/>
      <c r="N31" s="145"/>
      <c r="O31" s="145"/>
      <c r="P31" s="145"/>
      <c r="Q31" s="145"/>
      <c r="R31" s="146"/>
      <c r="S31" s="146"/>
      <c r="T31" s="146"/>
      <c r="U31" s="45" t="s">
        <v>5</v>
      </c>
      <c r="V31" s="145"/>
      <c r="W31" s="145"/>
      <c r="X31" s="145"/>
      <c r="Y31" s="145"/>
      <c r="Z31" s="145"/>
      <c r="AA31" s="146"/>
      <c r="AB31" s="146"/>
      <c r="AC31" s="146"/>
      <c r="AD31" s="47" t="s">
        <v>5</v>
      </c>
    </row>
    <row r="32" spans="1:30" s="8" customFormat="1" ht="19.5" customHeight="1" x14ac:dyDescent="0.15">
      <c r="A32" s="178"/>
      <c r="B32" s="168"/>
      <c r="C32" s="167"/>
      <c r="D32" s="142"/>
      <c r="E32" s="143"/>
      <c r="F32" s="143"/>
      <c r="G32" s="143"/>
      <c r="H32" s="143"/>
      <c r="I32" s="144"/>
      <c r="J32" s="144"/>
      <c r="K32" s="144"/>
      <c r="L32" s="48" t="s">
        <v>5</v>
      </c>
      <c r="M32" s="143"/>
      <c r="N32" s="143"/>
      <c r="O32" s="143"/>
      <c r="P32" s="143"/>
      <c r="Q32" s="143"/>
      <c r="R32" s="144"/>
      <c r="S32" s="144"/>
      <c r="T32" s="144"/>
      <c r="U32" s="48" t="s">
        <v>5</v>
      </c>
      <c r="V32" s="143"/>
      <c r="W32" s="143"/>
      <c r="X32" s="143"/>
      <c r="Y32" s="143"/>
      <c r="Z32" s="143"/>
      <c r="AA32" s="144"/>
      <c r="AB32" s="144"/>
      <c r="AC32" s="144"/>
      <c r="AD32" s="49" t="s">
        <v>5</v>
      </c>
    </row>
    <row r="33" spans="1:30" s="8" customFormat="1" ht="19.5" customHeight="1" x14ac:dyDescent="0.15">
      <c r="A33" s="178"/>
      <c r="B33" s="155" t="s">
        <v>59</v>
      </c>
      <c r="C33" s="151">
        <f>I33+I34+R33+R34+AA33+AA34</f>
        <v>0</v>
      </c>
      <c r="D33" s="154"/>
      <c r="E33" s="145"/>
      <c r="F33" s="145"/>
      <c r="G33" s="145"/>
      <c r="H33" s="145"/>
      <c r="I33" s="146"/>
      <c r="J33" s="146"/>
      <c r="K33" s="146"/>
      <c r="L33" s="45" t="s">
        <v>5</v>
      </c>
      <c r="M33" s="145"/>
      <c r="N33" s="145"/>
      <c r="O33" s="145"/>
      <c r="P33" s="145"/>
      <c r="Q33" s="145"/>
      <c r="R33" s="146"/>
      <c r="S33" s="146"/>
      <c r="T33" s="146"/>
      <c r="U33" s="45" t="s">
        <v>5</v>
      </c>
      <c r="V33" s="145"/>
      <c r="W33" s="145"/>
      <c r="X33" s="145"/>
      <c r="Y33" s="145"/>
      <c r="Z33" s="145"/>
      <c r="AA33" s="146"/>
      <c r="AB33" s="146"/>
      <c r="AC33" s="146"/>
      <c r="AD33" s="47" t="s">
        <v>5</v>
      </c>
    </row>
    <row r="34" spans="1:30" s="8" customFormat="1" ht="19.5" customHeight="1" x14ac:dyDescent="0.15">
      <c r="A34" s="179"/>
      <c r="B34" s="156"/>
      <c r="C34" s="157"/>
      <c r="D34" s="142"/>
      <c r="E34" s="143"/>
      <c r="F34" s="143"/>
      <c r="G34" s="143"/>
      <c r="H34" s="143"/>
      <c r="I34" s="144"/>
      <c r="J34" s="144"/>
      <c r="K34" s="144"/>
      <c r="L34" s="48" t="s">
        <v>5</v>
      </c>
      <c r="M34" s="143"/>
      <c r="N34" s="143"/>
      <c r="O34" s="143"/>
      <c r="P34" s="143"/>
      <c r="Q34" s="143"/>
      <c r="R34" s="144"/>
      <c r="S34" s="144"/>
      <c r="T34" s="144"/>
      <c r="U34" s="48" t="s">
        <v>5</v>
      </c>
      <c r="V34" s="143"/>
      <c r="W34" s="143"/>
      <c r="X34" s="143"/>
      <c r="Y34" s="143"/>
      <c r="Z34" s="143"/>
      <c r="AA34" s="144"/>
      <c r="AB34" s="144"/>
      <c r="AC34" s="144"/>
      <c r="AD34" s="49" t="s">
        <v>5</v>
      </c>
    </row>
    <row r="35" spans="1:30" s="8" customFormat="1" ht="19.5" customHeight="1" x14ac:dyDescent="0.15">
      <c r="A35" s="147">
        <v>6</v>
      </c>
      <c r="B35" s="149" t="s">
        <v>15</v>
      </c>
      <c r="C35" s="151">
        <f>I35+I36+R35+R36+AA35+AA36</f>
        <v>0</v>
      </c>
      <c r="D35" s="153"/>
      <c r="E35" s="265"/>
      <c r="F35" s="265"/>
      <c r="G35" s="265"/>
      <c r="H35" s="265"/>
      <c r="I35" s="138"/>
      <c r="J35" s="138"/>
      <c r="K35" s="138"/>
      <c r="L35" s="266" t="s">
        <v>5</v>
      </c>
      <c r="M35" s="265"/>
      <c r="N35" s="265"/>
      <c r="O35" s="265"/>
      <c r="P35" s="265"/>
      <c r="Q35" s="265"/>
      <c r="R35" s="138"/>
      <c r="S35" s="138"/>
      <c r="T35" s="138"/>
      <c r="U35" s="266" t="s">
        <v>5</v>
      </c>
      <c r="V35" s="265"/>
      <c r="W35" s="265"/>
      <c r="X35" s="265"/>
      <c r="Y35" s="265"/>
      <c r="Z35" s="265"/>
      <c r="AA35" s="138"/>
      <c r="AB35" s="138"/>
      <c r="AC35" s="138"/>
      <c r="AD35" s="46" t="s">
        <v>5</v>
      </c>
    </row>
    <row r="36" spans="1:30" s="8" customFormat="1" ht="19.5" customHeight="1" thickBot="1" x14ac:dyDescent="0.2">
      <c r="A36" s="148"/>
      <c r="B36" s="150"/>
      <c r="C36" s="152"/>
      <c r="D36" s="139"/>
      <c r="E36" s="140"/>
      <c r="F36" s="140"/>
      <c r="G36" s="140"/>
      <c r="H36" s="140"/>
      <c r="I36" s="141"/>
      <c r="J36" s="141"/>
      <c r="K36" s="141"/>
      <c r="L36" s="57" t="s">
        <v>5</v>
      </c>
      <c r="M36" s="140"/>
      <c r="N36" s="140"/>
      <c r="O36" s="140"/>
      <c r="P36" s="140"/>
      <c r="Q36" s="140"/>
      <c r="R36" s="141"/>
      <c r="S36" s="141"/>
      <c r="T36" s="141"/>
      <c r="U36" s="57" t="s">
        <v>5</v>
      </c>
      <c r="V36" s="140"/>
      <c r="W36" s="140"/>
      <c r="X36" s="140"/>
      <c r="Y36" s="140"/>
      <c r="Z36" s="140"/>
      <c r="AA36" s="141"/>
      <c r="AB36" s="141"/>
      <c r="AC36" s="141"/>
      <c r="AD36" s="58" t="s">
        <v>5</v>
      </c>
    </row>
    <row r="37" spans="1:30" s="8" customFormat="1" ht="56.25" customHeight="1" thickTop="1" thickBot="1" x14ac:dyDescent="0.2">
      <c r="A37" s="175" t="s">
        <v>16</v>
      </c>
      <c r="B37" s="176"/>
      <c r="C37" s="19">
        <f>SUM(C9:C36)</f>
        <v>0</v>
      </c>
      <c r="D37" s="171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3"/>
    </row>
    <row r="38" spans="1:30" s="8" customFormat="1" ht="9" customHeight="1" x14ac:dyDescent="0.15">
      <c r="A38" s="267"/>
      <c r="B38" s="267"/>
      <c r="C38" s="20"/>
      <c r="D38" s="73"/>
    </row>
  </sheetData>
  <mergeCells count="137">
    <mergeCell ref="A37:B37"/>
    <mergeCell ref="D37:AD37"/>
    <mergeCell ref="R35:T35"/>
    <mergeCell ref="V35:Z35"/>
    <mergeCell ref="AA35:AC35"/>
    <mergeCell ref="D36:H36"/>
    <mergeCell ref="I36:K36"/>
    <mergeCell ref="M36:Q36"/>
    <mergeCell ref="R36:T36"/>
    <mergeCell ref="V36:Z36"/>
    <mergeCell ref="AA36:AC36"/>
    <mergeCell ref="A35:A36"/>
    <mergeCell ref="B35:B36"/>
    <mergeCell ref="C35:C36"/>
    <mergeCell ref="D35:H35"/>
    <mergeCell ref="I35:K35"/>
    <mergeCell ref="M35:Q35"/>
    <mergeCell ref="V33:Z33"/>
    <mergeCell ref="AA33:AC33"/>
    <mergeCell ref="D34:H34"/>
    <mergeCell ref="I34:K34"/>
    <mergeCell ref="M34:Q34"/>
    <mergeCell ref="R34:T34"/>
    <mergeCell ref="V34:Z34"/>
    <mergeCell ref="AA34:AC34"/>
    <mergeCell ref="B33:B34"/>
    <mergeCell ref="C33:C34"/>
    <mergeCell ref="D33:H33"/>
    <mergeCell ref="I33:K33"/>
    <mergeCell ref="M33:Q33"/>
    <mergeCell ref="R33:T33"/>
    <mergeCell ref="M31:Q31"/>
    <mergeCell ref="R31:T31"/>
    <mergeCell ref="V31:Z31"/>
    <mergeCell ref="AA31:AC31"/>
    <mergeCell ref="D32:H32"/>
    <mergeCell ref="I32:K32"/>
    <mergeCell ref="M32:Q32"/>
    <mergeCell ref="R32:T32"/>
    <mergeCell ref="V32:Z32"/>
    <mergeCell ref="AA32:AC32"/>
    <mergeCell ref="R29:T29"/>
    <mergeCell ref="V29:Z29"/>
    <mergeCell ref="AA29:AC29"/>
    <mergeCell ref="D30:H30"/>
    <mergeCell ref="I30:K30"/>
    <mergeCell ref="M30:Q30"/>
    <mergeCell ref="R30:T30"/>
    <mergeCell ref="V30:Z30"/>
    <mergeCell ref="AA30:AC30"/>
    <mergeCell ref="A29:A34"/>
    <mergeCell ref="B29:B30"/>
    <mergeCell ref="C29:C30"/>
    <mergeCell ref="D29:H29"/>
    <mergeCell ref="I29:K29"/>
    <mergeCell ref="M29:Q29"/>
    <mergeCell ref="B31:B32"/>
    <mergeCell ref="C31:C32"/>
    <mergeCell ref="D31:H31"/>
    <mergeCell ref="I31:K31"/>
    <mergeCell ref="R27:T27"/>
    <mergeCell ref="V27:Z27"/>
    <mergeCell ref="AA27:AC27"/>
    <mergeCell ref="D28:H28"/>
    <mergeCell ref="I28:K28"/>
    <mergeCell ref="M28:Q28"/>
    <mergeCell ref="R28:T28"/>
    <mergeCell ref="V28:Z28"/>
    <mergeCell ref="AA28:AC28"/>
    <mergeCell ref="A27:A28"/>
    <mergeCell ref="B27:B28"/>
    <mergeCell ref="C27:C28"/>
    <mergeCell ref="D27:H27"/>
    <mergeCell ref="I27:K27"/>
    <mergeCell ref="M27:Q27"/>
    <mergeCell ref="V25:Z25"/>
    <mergeCell ref="AA25:AC25"/>
    <mergeCell ref="D26:H26"/>
    <mergeCell ref="I26:K26"/>
    <mergeCell ref="M26:Q26"/>
    <mergeCell ref="R26:T26"/>
    <mergeCell ref="V26:Z26"/>
    <mergeCell ref="AA26:AC26"/>
    <mergeCell ref="B23:B24"/>
    <mergeCell ref="C23:C24"/>
    <mergeCell ref="D23:AD24"/>
    <mergeCell ref="A25:A26"/>
    <mergeCell ref="B25:B26"/>
    <mergeCell ref="C25:C26"/>
    <mergeCell ref="D25:H25"/>
    <mergeCell ref="I25:K25"/>
    <mergeCell ref="M25:Q25"/>
    <mergeCell ref="R25:T25"/>
    <mergeCell ref="B19:B20"/>
    <mergeCell ref="C19:C20"/>
    <mergeCell ref="D19:AD20"/>
    <mergeCell ref="B21:B22"/>
    <mergeCell ref="C21:C22"/>
    <mergeCell ref="D21:AD22"/>
    <mergeCell ref="D16:F16"/>
    <mergeCell ref="G16:H16"/>
    <mergeCell ref="K16:M16"/>
    <mergeCell ref="B17:B18"/>
    <mergeCell ref="C17:C18"/>
    <mergeCell ref="D17:AD18"/>
    <mergeCell ref="Q13:R13"/>
    <mergeCell ref="T13:V13"/>
    <mergeCell ref="I14:R14"/>
    <mergeCell ref="E15:Q15"/>
    <mergeCell ref="S15:V15"/>
    <mergeCell ref="X15:AD15"/>
    <mergeCell ref="O9:P9"/>
    <mergeCell ref="D10:AD10"/>
    <mergeCell ref="A11:A24"/>
    <mergeCell ref="B11:B15"/>
    <mergeCell ref="C11:C15"/>
    <mergeCell ref="D11:AD11"/>
    <mergeCell ref="D12:AD12"/>
    <mergeCell ref="E13:F13"/>
    <mergeCell ref="I13:M13"/>
    <mergeCell ref="N13:P13"/>
    <mergeCell ref="A6:AD6"/>
    <mergeCell ref="A7:AD7"/>
    <mergeCell ref="A8:B8"/>
    <mergeCell ref="D8:AD8"/>
    <mergeCell ref="A9:A10"/>
    <mergeCell ref="B9:B10"/>
    <mergeCell ref="C9:C10"/>
    <mergeCell ref="D9:F9"/>
    <mergeCell ref="I9:K9"/>
    <mergeCell ref="L9:M9"/>
    <mergeCell ref="Q1:W1"/>
    <mergeCell ref="X1:AD1"/>
    <mergeCell ref="Q2:W2"/>
    <mergeCell ref="X2:AD2"/>
    <mergeCell ref="A4:AD4"/>
    <mergeCell ref="A5:AD5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1761-0BB1-4541-A54E-FFCF1E302556}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1" customWidth="1"/>
    <col min="5" max="5" width="9.875" customWidth="1"/>
    <col min="6" max="6" width="7.125" customWidth="1"/>
    <col min="7" max="7" width="2.5" style="30" customWidth="1"/>
    <col min="8" max="8" width="9.875" customWidth="1"/>
    <col min="9" max="9" width="7.125" customWidth="1"/>
    <col min="10" max="10" width="2.5" style="30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83" t="s">
        <v>18</v>
      </c>
      <c r="B1" s="183"/>
      <c r="C1" s="225"/>
      <c r="D1" s="225"/>
      <c r="E1" s="225"/>
      <c r="G1" s="29"/>
      <c r="J1" s="29"/>
    </row>
    <row r="2" spans="1:13" s="8" customFormat="1" ht="25.5" customHeight="1" thickBot="1" x14ac:dyDescent="0.2">
      <c r="A2" s="169" t="s">
        <v>1</v>
      </c>
      <c r="B2" s="230"/>
      <c r="C2" s="231"/>
      <c r="D2" s="22" t="s">
        <v>2</v>
      </c>
      <c r="E2" s="221" t="s">
        <v>19</v>
      </c>
      <c r="F2" s="222"/>
      <c r="G2" s="222"/>
      <c r="H2" s="222"/>
      <c r="I2" s="222"/>
      <c r="J2" s="222"/>
      <c r="K2" s="222"/>
      <c r="L2" s="222"/>
      <c r="M2" s="223"/>
    </row>
    <row r="3" spans="1:13" s="8" customFormat="1" ht="12.75" customHeight="1" x14ac:dyDescent="0.15">
      <c r="A3" s="178" t="s">
        <v>20</v>
      </c>
      <c r="B3" s="226">
        <v>1</v>
      </c>
      <c r="C3" s="228" t="s">
        <v>21</v>
      </c>
      <c r="D3" s="224">
        <f>F3+F4+I3+I4+L3+L4</f>
        <v>0</v>
      </c>
      <c r="E3" s="37"/>
      <c r="F3" s="59"/>
      <c r="G3" s="268" t="s">
        <v>5</v>
      </c>
      <c r="H3" s="269"/>
      <c r="I3" s="59"/>
      <c r="J3" s="268" t="s">
        <v>5</v>
      </c>
      <c r="K3" s="270"/>
      <c r="L3" s="59"/>
      <c r="M3" s="53" t="s">
        <v>5</v>
      </c>
    </row>
    <row r="4" spans="1:13" s="8" customFormat="1" ht="12.75" customHeight="1" x14ac:dyDescent="0.15">
      <c r="A4" s="178"/>
      <c r="B4" s="227"/>
      <c r="C4" s="217"/>
      <c r="D4" s="214"/>
      <c r="E4" s="37"/>
      <c r="F4" s="59"/>
      <c r="G4" s="268" t="s">
        <v>5</v>
      </c>
      <c r="H4" s="269"/>
      <c r="I4" s="59"/>
      <c r="J4" s="268" t="s">
        <v>5</v>
      </c>
      <c r="K4" s="270"/>
      <c r="L4" s="59"/>
      <c r="M4" s="53" t="s">
        <v>5</v>
      </c>
    </row>
    <row r="5" spans="1:13" s="8" customFormat="1" ht="12.75" customHeight="1" x14ac:dyDescent="0.15">
      <c r="A5" s="178"/>
      <c r="B5" s="229">
        <v>2</v>
      </c>
      <c r="C5" s="216" t="s">
        <v>22</v>
      </c>
      <c r="D5" s="213">
        <f>F5+F6+I5+I6+L5+L6</f>
        <v>0</v>
      </c>
      <c r="E5" s="38"/>
      <c r="F5" s="60"/>
      <c r="G5" s="50" t="s">
        <v>5</v>
      </c>
      <c r="H5" s="61"/>
      <c r="I5" s="60"/>
      <c r="J5" s="50" t="s">
        <v>5</v>
      </c>
      <c r="K5" s="121"/>
      <c r="L5" s="60"/>
      <c r="M5" s="54" t="s">
        <v>5</v>
      </c>
    </row>
    <row r="6" spans="1:13" s="8" customFormat="1" ht="12.75" customHeight="1" x14ac:dyDescent="0.15">
      <c r="A6" s="178"/>
      <c r="B6" s="227"/>
      <c r="C6" s="217"/>
      <c r="D6" s="214"/>
      <c r="E6" s="39"/>
      <c r="F6" s="62"/>
      <c r="G6" s="51" t="s">
        <v>5</v>
      </c>
      <c r="H6" s="63"/>
      <c r="I6" s="62"/>
      <c r="J6" s="51" t="s">
        <v>5</v>
      </c>
      <c r="K6" s="122"/>
      <c r="L6" s="62"/>
      <c r="M6" s="55" t="s">
        <v>5</v>
      </c>
    </row>
    <row r="7" spans="1:13" s="8" customFormat="1" ht="12.75" customHeight="1" x14ac:dyDescent="0.15">
      <c r="A7" s="178"/>
      <c r="B7" s="229">
        <v>3</v>
      </c>
      <c r="C7" s="216" t="s">
        <v>23</v>
      </c>
      <c r="D7" s="213">
        <f>F7+F8+I7+I8+L7+L8</f>
        <v>0</v>
      </c>
      <c r="E7" s="37"/>
      <c r="F7" s="59"/>
      <c r="G7" s="50" t="s">
        <v>5</v>
      </c>
      <c r="H7" s="269"/>
      <c r="I7" s="59"/>
      <c r="J7" s="50" t="s">
        <v>5</v>
      </c>
      <c r="K7" s="270"/>
      <c r="L7" s="59"/>
      <c r="M7" s="54" t="s">
        <v>5</v>
      </c>
    </row>
    <row r="8" spans="1:13" s="8" customFormat="1" ht="12.75" customHeight="1" x14ac:dyDescent="0.15">
      <c r="A8" s="178"/>
      <c r="B8" s="227"/>
      <c r="C8" s="217"/>
      <c r="D8" s="214"/>
      <c r="E8" s="37"/>
      <c r="F8" s="59"/>
      <c r="G8" s="51" t="s">
        <v>5</v>
      </c>
      <c r="H8" s="269"/>
      <c r="I8" s="59"/>
      <c r="J8" s="51" t="s">
        <v>5</v>
      </c>
      <c r="K8" s="270"/>
      <c r="L8" s="59"/>
      <c r="M8" s="55" t="s">
        <v>5</v>
      </c>
    </row>
    <row r="9" spans="1:13" s="8" customFormat="1" ht="12.75" customHeight="1" x14ac:dyDescent="0.15">
      <c r="A9" s="178"/>
      <c r="B9" s="229">
        <v>4</v>
      </c>
      <c r="C9" s="216" t="s">
        <v>24</v>
      </c>
      <c r="D9" s="213">
        <f>F9+F10+I9+I10+L9+L10</f>
        <v>0</v>
      </c>
      <c r="E9" s="38"/>
      <c r="F9" s="60"/>
      <c r="G9" s="50" t="s">
        <v>5</v>
      </c>
      <c r="H9" s="61"/>
      <c r="I9" s="60"/>
      <c r="J9" s="50" t="s">
        <v>5</v>
      </c>
      <c r="K9" s="121"/>
      <c r="L9" s="60"/>
      <c r="M9" s="54" t="s">
        <v>5</v>
      </c>
    </row>
    <row r="10" spans="1:13" s="8" customFormat="1" ht="12.75" customHeight="1" x14ac:dyDescent="0.15">
      <c r="A10" s="178"/>
      <c r="B10" s="227"/>
      <c r="C10" s="217"/>
      <c r="D10" s="214"/>
      <c r="E10" s="39"/>
      <c r="F10" s="62"/>
      <c r="G10" s="51" t="s">
        <v>5</v>
      </c>
      <c r="H10" s="63"/>
      <c r="I10" s="62"/>
      <c r="J10" s="51" t="s">
        <v>5</v>
      </c>
      <c r="K10" s="122"/>
      <c r="L10" s="62"/>
      <c r="M10" s="55" t="s">
        <v>5</v>
      </c>
    </row>
    <row r="11" spans="1:13" s="8" customFormat="1" ht="12.75" customHeight="1" x14ac:dyDescent="0.15">
      <c r="A11" s="178"/>
      <c r="B11" s="229">
        <v>5</v>
      </c>
      <c r="C11" s="216" t="s">
        <v>25</v>
      </c>
      <c r="D11" s="213">
        <f>F11+F12+I11+I12+L11+L12</f>
        <v>0</v>
      </c>
      <c r="E11" s="38"/>
      <c r="F11" s="60"/>
      <c r="G11" s="50" t="s">
        <v>5</v>
      </c>
      <c r="H11" s="61"/>
      <c r="I11" s="60"/>
      <c r="J11" s="50" t="s">
        <v>5</v>
      </c>
      <c r="K11" s="121"/>
      <c r="L11" s="60"/>
      <c r="M11" s="54" t="s">
        <v>5</v>
      </c>
    </row>
    <row r="12" spans="1:13" s="8" customFormat="1" ht="12.75" customHeight="1" x14ac:dyDescent="0.15">
      <c r="A12" s="178"/>
      <c r="B12" s="227"/>
      <c r="C12" s="217"/>
      <c r="D12" s="214"/>
      <c r="E12" s="39"/>
      <c r="F12" s="62"/>
      <c r="G12" s="51" t="s">
        <v>5</v>
      </c>
      <c r="H12" s="63"/>
      <c r="I12" s="62"/>
      <c r="J12" s="51" t="s">
        <v>5</v>
      </c>
      <c r="K12" s="122"/>
      <c r="L12" s="62"/>
      <c r="M12" s="55" t="s">
        <v>5</v>
      </c>
    </row>
    <row r="13" spans="1:13" s="8" customFormat="1" ht="12.75" customHeight="1" x14ac:dyDescent="0.15">
      <c r="A13" s="178"/>
      <c r="B13" s="229">
        <v>6</v>
      </c>
      <c r="C13" s="216" t="s">
        <v>26</v>
      </c>
      <c r="D13" s="213">
        <f>F13+F14+I13+I14+L13+L14</f>
        <v>0</v>
      </c>
      <c r="E13" s="38"/>
      <c r="F13" s="60"/>
      <c r="G13" s="50" t="s">
        <v>5</v>
      </c>
      <c r="H13" s="61"/>
      <c r="I13" s="60"/>
      <c r="J13" s="50" t="s">
        <v>5</v>
      </c>
      <c r="K13" s="121"/>
      <c r="L13" s="60"/>
      <c r="M13" s="54" t="s">
        <v>5</v>
      </c>
    </row>
    <row r="14" spans="1:13" s="8" customFormat="1" ht="12.75" customHeight="1" x14ac:dyDescent="0.15">
      <c r="A14" s="178"/>
      <c r="B14" s="227"/>
      <c r="C14" s="217"/>
      <c r="D14" s="214"/>
      <c r="E14" s="39"/>
      <c r="F14" s="62"/>
      <c r="G14" s="51" t="s">
        <v>5</v>
      </c>
      <c r="H14" s="63"/>
      <c r="I14" s="62"/>
      <c r="J14" s="51" t="s">
        <v>5</v>
      </c>
      <c r="K14" s="122"/>
      <c r="L14" s="62"/>
      <c r="M14" s="55" t="s">
        <v>5</v>
      </c>
    </row>
    <row r="15" spans="1:13" s="8" customFormat="1" ht="12.75" customHeight="1" x14ac:dyDescent="0.15">
      <c r="A15" s="178"/>
      <c r="B15" s="229">
        <v>7</v>
      </c>
      <c r="C15" s="216" t="s">
        <v>53</v>
      </c>
      <c r="D15" s="213">
        <f>F15+F16+I15+I16+L15+L16</f>
        <v>0</v>
      </c>
      <c r="E15" s="37"/>
      <c r="F15" s="59"/>
      <c r="G15" s="50" t="s">
        <v>5</v>
      </c>
      <c r="H15" s="269"/>
      <c r="I15" s="59"/>
      <c r="J15" s="50" t="s">
        <v>5</v>
      </c>
      <c r="K15" s="270"/>
      <c r="L15" s="59"/>
      <c r="M15" s="54" t="s">
        <v>5</v>
      </c>
    </row>
    <row r="16" spans="1:13" s="8" customFormat="1" ht="12.75" customHeight="1" thickBot="1" x14ac:dyDescent="0.2">
      <c r="A16" s="232"/>
      <c r="B16" s="233"/>
      <c r="C16" s="234"/>
      <c r="D16" s="215"/>
      <c r="E16" s="40"/>
      <c r="F16" s="64"/>
      <c r="G16" s="52" t="s">
        <v>5</v>
      </c>
      <c r="H16" s="65"/>
      <c r="I16" s="64"/>
      <c r="J16" s="52" t="s">
        <v>5</v>
      </c>
      <c r="K16" s="129"/>
      <c r="L16" s="64"/>
      <c r="M16" s="56" t="s">
        <v>5</v>
      </c>
    </row>
    <row r="17" spans="1:13" s="8" customFormat="1" ht="25.5" customHeight="1" thickTop="1" thickBot="1" x14ac:dyDescent="0.2">
      <c r="A17" s="235" t="s">
        <v>28</v>
      </c>
      <c r="B17" s="236"/>
      <c r="C17" s="237"/>
      <c r="D17" s="108">
        <f>SUM(D3:D16)</f>
        <v>0</v>
      </c>
      <c r="E17" s="31"/>
      <c r="F17" s="78"/>
      <c r="G17" s="70"/>
      <c r="H17" s="69"/>
      <c r="I17" s="78"/>
      <c r="J17" s="70"/>
      <c r="K17" s="69"/>
      <c r="L17" s="78"/>
      <c r="M17" s="71"/>
    </row>
    <row r="18" spans="1:13" s="8" customFormat="1" ht="18" customHeight="1" thickTop="1" x14ac:dyDescent="0.15">
      <c r="A18" s="178" t="s">
        <v>29</v>
      </c>
      <c r="B18" s="238">
        <v>1</v>
      </c>
      <c r="C18" s="239" t="s">
        <v>30</v>
      </c>
      <c r="D18" s="218">
        <f>F18+F19+I18+I19+L18+L19</f>
        <v>0</v>
      </c>
      <c r="E18" s="42"/>
      <c r="F18" s="124"/>
      <c r="G18" s="268" t="s">
        <v>5</v>
      </c>
      <c r="H18" s="270"/>
      <c r="I18" s="124"/>
      <c r="J18" s="268" t="s">
        <v>5</v>
      </c>
      <c r="K18" s="270"/>
      <c r="L18" s="124"/>
      <c r="M18" s="53" t="s">
        <v>5</v>
      </c>
    </row>
    <row r="19" spans="1:13" s="8" customFormat="1" ht="18" customHeight="1" x14ac:dyDescent="0.15">
      <c r="A19" s="178"/>
      <c r="B19" s="227"/>
      <c r="C19" s="217"/>
      <c r="D19" s="156"/>
      <c r="E19" s="41"/>
      <c r="F19" s="126"/>
      <c r="G19" s="51" t="s">
        <v>5</v>
      </c>
      <c r="H19" s="122"/>
      <c r="I19" s="126"/>
      <c r="J19" s="51" t="s">
        <v>5</v>
      </c>
      <c r="K19" s="122"/>
      <c r="L19" s="126"/>
      <c r="M19" s="55" t="s">
        <v>5</v>
      </c>
    </row>
    <row r="20" spans="1:13" s="8" customFormat="1" ht="18" customHeight="1" x14ac:dyDescent="0.15">
      <c r="A20" s="178"/>
      <c r="B20" s="229">
        <v>2</v>
      </c>
      <c r="C20" s="219" t="s">
        <v>31</v>
      </c>
      <c r="D20" s="213">
        <f>F20+F21+I20+I21+L20+L21</f>
        <v>0</v>
      </c>
      <c r="E20" s="42"/>
      <c r="F20" s="124"/>
      <c r="G20" s="268" t="s">
        <v>5</v>
      </c>
      <c r="H20" s="270"/>
      <c r="I20" s="124"/>
      <c r="J20" s="268" t="s">
        <v>5</v>
      </c>
      <c r="K20" s="270"/>
      <c r="L20" s="124"/>
      <c r="M20" s="53" t="s">
        <v>5</v>
      </c>
    </row>
    <row r="21" spans="1:13" s="8" customFormat="1" ht="18" customHeight="1" x14ac:dyDescent="0.15">
      <c r="A21" s="178"/>
      <c r="B21" s="227"/>
      <c r="C21" s="220"/>
      <c r="D21" s="214"/>
      <c r="E21" s="42"/>
      <c r="F21" s="124"/>
      <c r="G21" s="268" t="s">
        <v>5</v>
      </c>
      <c r="H21" s="270"/>
      <c r="I21" s="124"/>
      <c r="J21" s="268" t="s">
        <v>5</v>
      </c>
      <c r="K21" s="270"/>
      <c r="L21" s="124"/>
      <c r="M21" s="53" t="s">
        <v>5</v>
      </c>
    </row>
    <row r="22" spans="1:13" s="8" customFormat="1" ht="18" customHeight="1" x14ac:dyDescent="0.15">
      <c r="A22" s="178"/>
      <c r="B22" s="229">
        <v>3</v>
      </c>
      <c r="C22" s="216" t="s">
        <v>32</v>
      </c>
      <c r="D22" s="213">
        <f>F22+F23+I22+I23+L22+L23</f>
        <v>0</v>
      </c>
      <c r="E22" s="43"/>
      <c r="F22" s="123"/>
      <c r="G22" s="50" t="s">
        <v>5</v>
      </c>
      <c r="H22" s="121"/>
      <c r="I22" s="123"/>
      <c r="J22" s="50" t="s">
        <v>5</v>
      </c>
      <c r="K22" s="121"/>
      <c r="L22" s="123"/>
      <c r="M22" s="54" t="s">
        <v>5</v>
      </c>
    </row>
    <row r="23" spans="1:13" s="8" customFormat="1" ht="18" customHeight="1" x14ac:dyDescent="0.15">
      <c r="A23" s="178"/>
      <c r="B23" s="227"/>
      <c r="C23" s="217"/>
      <c r="D23" s="214"/>
      <c r="E23" s="41"/>
      <c r="F23" s="126"/>
      <c r="G23" s="51" t="s">
        <v>5</v>
      </c>
      <c r="H23" s="122"/>
      <c r="I23" s="126"/>
      <c r="J23" s="51" t="s">
        <v>5</v>
      </c>
      <c r="K23" s="122"/>
      <c r="L23" s="126"/>
      <c r="M23" s="55" t="s">
        <v>5</v>
      </c>
    </row>
    <row r="24" spans="1:13" s="8" customFormat="1" ht="18" customHeight="1" x14ac:dyDescent="0.15">
      <c r="A24" s="178"/>
      <c r="B24" s="229">
        <v>4</v>
      </c>
      <c r="C24" s="216" t="s">
        <v>33</v>
      </c>
      <c r="D24" s="213">
        <f>F24+F25+I24+I25+L24+L25</f>
        <v>0</v>
      </c>
      <c r="E24" s="42"/>
      <c r="F24" s="124"/>
      <c r="G24" s="268" t="s">
        <v>5</v>
      </c>
      <c r="H24" s="270"/>
      <c r="I24" s="124"/>
      <c r="J24" s="268" t="s">
        <v>5</v>
      </c>
      <c r="K24" s="270"/>
      <c r="L24" s="124"/>
      <c r="M24" s="53" t="s">
        <v>5</v>
      </c>
    </row>
    <row r="25" spans="1:13" s="8" customFormat="1" ht="18" customHeight="1" x14ac:dyDescent="0.15">
      <c r="A25" s="178"/>
      <c r="B25" s="227"/>
      <c r="C25" s="217"/>
      <c r="D25" s="214"/>
      <c r="E25" s="42"/>
      <c r="F25" s="124"/>
      <c r="G25" s="268" t="s">
        <v>5</v>
      </c>
      <c r="H25" s="270"/>
      <c r="I25" s="124"/>
      <c r="J25" s="268" t="s">
        <v>5</v>
      </c>
      <c r="K25" s="270"/>
      <c r="L25" s="124"/>
      <c r="M25" s="53" t="s">
        <v>5</v>
      </c>
    </row>
    <row r="26" spans="1:13" s="8" customFormat="1" ht="18" customHeight="1" x14ac:dyDescent="0.15">
      <c r="A26" s="178"/>
      <c r="B26" s="229">
        <v>5</v>
      </c>
      <c r="C26" s="216" t="s">
        <v>34</v>
      </c>
      <c r="D26" s="213">
        <f>F26+F27+I26+I27+L26+L27</f>
        <v>0</v>
      </c>
      <c r="E26" s="43"/>
      <c r="F26" s="123"/>
      <c r="G26" s="50" t="s">
        <v>5</v>
      </c>
      <c r="H26" s="121"/>
      <c r="I26" s="123"/>
      <c r="J26" s="50" t="s">
        <v>5</v>
      </c>
      <c r="K26" s="121"/>
      <c r="L26" s="123"/>
      <c r="M26" s="54" t="s">
        <v>5</v>
      </c>
    </row>
    <row r="27" spans="1:13" s="8" customFormat="1" ht="18" customHeight="1" x14ac:dyDescent="0.15">
      <c r="A27" s="178"/>
      <c r="B27" s="227"/>
      <c r="C27" s="217"/>
      <c r="D27" s="214"/>
      <c r="E27" s="41"/>
      <c r="F27" s="126"/>
      <c r="G27" s="51" t="s">
        <v>5</v>
      </c>
      <c r="H27" s="122"/>
      <c r="I27" s="126"/>
      <c r="J27" s="51" t="s">
        <v>5</v>
      </c>
      <c r="K27" s="122"/>
      <c r="L27" s="126"/>
      <c r="M27" s="55" t="s">
        <v>5</v>
      </c>
    </row>
    <row r="28" spans="1:13" s="8" customFormat="1" ht="18" customHeight="1" x14ac:dyDescent="0.15">
      <c r="A28" s="178"/>
      <c r="B28" s="229">
        <v>6</v>
      </c>
      <c r="C28" s="163" t="s">
        <v>35</v>
      </c>
      <c r="D28" s="213">
        <f>F28+F29+I28+I29+L28+L29</f>
        <v>0</v>
      </c>
      <c r="E28" s="43"/>
      <c r="F28" s="123"/>
      <c r="G28" s="50" t="s">
        <v>5</v>
      </c>
      <c r="H28" s="121"/>
      <c r="I28" s="123"/>
      <c r="J28" s="50" t="s">
        <v>5</v>
      </c>
      <c r="K28" s="121"/>
      <c r="L28" s="123"/>
      <c r="M28" s="54" t="s">
        <v>5</v>
      </c>
    </row>
    <row r="29" spans="1:13" s="8" customFormat="1" ht="18" customHeight="1" x14ac:dyDescent="0.15">
      <c r="A29" s="178"/>
      <c r="B29" s="227"/>
      <c r="C29" s="156"/>
      <c r="D29" s="214"/>
      <c r="E29" s="41"/>
      <c r="F29" s="126"/>
      <c r="G29" s="51" t="s">
        <v>5</v>
      </c>
      <c r="H29" s="122"/>
      <c r="I29" s="126"/>
      <c r="J29" s="51" t="s">
        <v>5</v>
      </c>
      <c r="K29" s="122"/>
      <c r="L29" s="126"/>
      <c r="M29" s="55" t="s">
        <v>5</v>
      </c>
    </row>
    <row r="30" spans="1:13" s="8" customFormat="1" ht="18" customHeight="1" x14ac:dyDescent="0.15">
      <c r="A30" s="178"/>
      <c r="B30" s="229">
        <v>7</v>
      </c>
      <c r="C30" s="163" t="s">
        <v>54</v>
      </c>
      <c r="D30" s="213">
        <f>F30+F31+I30+I31+L30+L31</f>
        <v>0</v>
      </c>
      <c r="E30" s="42"/>
      <c r="F30" s="124"/>
      <c r="G30" s="268" t="s">
        <v>5</v>
      </c>
      <c r="H30" s="270"/>
      <c r="I30" s="124"/>
      <c r="J30" s="268" t="s">
        <v>5</v>
      </c>
      <c r="K30" s="270"/>
      <c r="L30" s="124"/>
      <c r="M30" s="53" t="s">
        <v>5</v>
      </c>
    </row>
    <row r="31" spans="1:13" s="8" customFormat="1" ht="18" customHeight="1" thickBot="1" x14ac:dyDescent="0.2">
      <c r="A31" s="232"/>
      <c r="B31" s="233"/>
      <c r="C31" s="242"/>
      <c r="D31" s="215"/>
      <c r="E31" s="44"/>
      <c r="F31" s="130"/>
      <c r="G31" s="52" t="s">
        <v>5</v>
      </c>
      <c r="H31" s="129"/>
      <c r="I31" s="130"/>
      <c r="J31" s="52" t="s">
        <v>5</v>
      </c>
      <c r="K31" s="129"/>
      <c r="L31" s="130"/>
      <c r="M31" s="56" t="s">
        <v>5</v>
      </c>
    </row>
    <row r="32" spans="1:13" s="8" customFormat="1" ht="25.5" customHeight="1" thickTop="1" thickBot="1" x14ac:dyDescent="0.2">
      <c r="A32" s="235" t="s">
        <v>36</v>
      </c>
      <c r="B32" s="236"/>
      <c r="C32" s="237"/>
      <c r="D32" s="34">
        <f>SUM(D18:D31)</f>
        <v>0</v>
      </c>
      <c r="E32" s="31"/>
      <c r="F32" s="78"/>
      <c r="G32" s="70"/>
      <c r="H32" s="69"/>
      <c r="I32" s="78"/>
      <c r="J32" s="70"/>
      <c r="K32" s="69"/>
      <c r="L32" s="78"/>
      <c r="M32" s="71"/>
    </row>
    <row r="33" spans="1:13" s="8" customFormat="1" ht="36" customHeight="1" thickTop="1" thickBot="1" x14ac:dyDescent="0.2">
      <c r="A33" s="240" t="s">
        <v>37</v>
      </c>
      <c r="B33" s="271"/>
      <c r="C33" s="241"/>
      <c r="D33" s="23">
        <f>D17+D32</f>
        <v>0</v>
      </c>
      <c r="E33" s="33"/>
      <c r="F33" s="77"/>
      <c r="G33" s="67"/>
      <c r="H33" s="66"/>
      <c r="I33" s="77"/>
      <c r="J33" s="67"/>
      <c r="K33" s="66"/>
      <c r="L33" s="77"/>
      <c r="M33" s="68"/>
    </row>
    <row r="34" spans="1:13" s="8" customFormat="1" ht="15" customHeight="1" thickBot="1" x14ac:dyDescent="0.2">
      <c r="A34" s="24"/>
      <c r="B34" s="79"/>
      <c r="C34" s="79"/>
      <c r="D34" s="25"/>
      <c r="E34" s="73"/>
      <c r="F34" s="80"/>
      <c r="G34" s="72"/>
      <c r="H34" s="73"/>
      <c r="I34" s="81"/>
      <c r="J34" s="72"/>
      <c r="K34" s="73"/>
      <c r="L34" s="81"/>
      <c r="M34" s="73"/>
    </row>
    <row r="35" spans="1:13" s="8" customFormat="1" ht="24" customHeight="1" x14ac:dyDescent="0.15">
      <c r="A35" s="272" t="s">
        <v>55</v>
      </c>
      <c r="B35" s="82">
        <v>1</v>
      </c>
      <c r="C35" s="83" t="s">
        <v>114</v>
      </c>
      <c r="D35" s="84">
        <f>F35+I35+L35</f>
        <v>0</v>
      </c>
      <c r="E35" s="85"/>
      <c r="F35" s="86"/>
      <c r="G35" s="87" t="s">
        <v>5</v>
      </c>
      <c r="H35" s="88"/>
      <c r="I35" s="86"/>
      <c r="J35" s="87" t="s">
        <v>5</v>
      </c>
      <c r="K35" s="88"/>
      <c r="L35" s="86"/>
      <c r="M35" s="89" t="s">
        <v>5</v>
      </c>
    </row>
    <row r="36" spans="1:13" s="8" customFormat="1" ht="24" customHeight="1" x14ac:dyDescent="0.15">
      <c r="A36" s="273"/>
      <c r="B36" s="90">
        <v>2</v>
      </c>
      <c r="C36" s="91"/>
      <c r="D36" s="92">
        <f>F36+I36+L36</f>
        <v>0</v>
      </c>
      <c r="E36" s="93"/>
      <c r="F36" s="94"/>
      <c r="G36" s="95" t="s">
        <v>5</v>
      </c>
      <c r="H36" s="96"/>
      <c r="I36" s="94"/>
      <c r="J36" s="95" t="s">
        <v>5</v>
      </c>
      <c r="K36" s="96"/>
      <c r="L36" s="94"/>
      <c r="M36" s="97" t="s">
        <v>5</v>
      </c>
    </row>
    <row r="37" spans="1:13" s="8" customFormat="1" ht="24" customHeight="1" x14ac:dyDescent="0.15">
      <c r="A37" s="273"/>
      <c r="B37" s="274">
        <v>3</v>
      </c>
      <c r="C37" s="275"/>
      <c r="D37" s="92">
        <f>F37+I37+L37</f>
        <v>0</v>
      </c>
      <c r="E37" s="93"/>
      <c r="F37" s="94"/>
      <c r="G37" s="95" t="s">
        <v>5</v>
      </c>
      <c r="H37" s="96"/>
      <c r="I37" s="94"/>
      <c r="J37" s="95" t="s">
        <v>5</v>
      </c>
      <c r="K37" s="96"/>
      <c r="L37" s="94"/>
      <c r="M37" s="97" t="s">
        <v>5</v>
      </c>
    </row>
    <row r="38" spans="1:13" s="8" customFormat="1" ht="24" customHeight="1" thickBot="1" x14ac:dyDescent="0.2">
      <c r="A38" s="273"/>
      <c r="B38" s="98">
        <v>4</v>
      </c>
      <c r="C38" s="131"/>
      <c r="D38" s="99">
        <f>F38+I38+L38</f>
        <v>0</v>
      </c>
      <c r="E38" s="100"/>
      <c r="F38" s="101"/>
      <c r="G38" s="102" t="s">
        <v>5</v>
      </c>
      <c r="H38" s="103"/>
      <c r="I38" s="101"/>
      <c r="J38" s="102" t="s">
        <v>5</v>
      </c>
      <c r="K38" s="103"/>
      <c r="L38" s="101"/>
      <c r="M38" s="104" t="s">
        <v>5</v>
      </c>
    </row>
    <row r="39" spans="1:13" s="8" customFormat="1" ht="25.5" customHeight="1" thickTop="1" thickBot="1" x14ac:dyDescent="0.2">
      <c r="A39" s="235" t="s">
        <v>56</v>
      </c>
      <c r="B39" s="236"/>
      <c r="C39" s="237"/>
      <c r="D39" s="105">
        <f>SUM(D35:D38)</f>
        <v>0</v>
      </c>
      <c r="E39" s="35"/>
      <c r="F39" s="78"/>
      <c r="G39" s="70"/>
      <c r="H39" s="69"/>
      <c r="I39" s="106"/>
      <c r="J39" s="70"/>
      <c r="K39" s="69"/>
      <c r="L39" s="78"/>
      <c r="M39" s="71"/>
    </row>
    <row r="40" spans="1:13" s="8" customFormat="1" ht="21" customHeight="1" thickTop="1" x14ac:dyDescent="0.15">
      <c r="A40" s="276" t="s">
        <v>27</v>
      </c>
      <c r="B40" s="277">
        <v>1</v>
      </c>
      <c r="C40" s="278" t="s">
        <v>65</v>
      </c>
      <c r="D40" s="109">
        <f t="shared" ref="D40:D46" si="0">F40+I40+L40</f>
        <v>0</v>
      </c>
      <c r="E40" s="110"/>
      <c r="F40" s="111"/>
      <c r="G40" s="112" t="s">
        <v>5</v>
      </c>
      <c r="H40" s="113"/>
      <c r="I40" s="111"/>
      <c r="J40" s="112" t="s">
        <v>5</v>
      </c>
      <c r="K40" s="113"/>
      <c r="L40" s="111"/>
      <c r="M40" s="114" t="s">
        <v>5</v>
      </c>
    </row>
    <row r="41" spans="1:13" s="8" customFormat="1" ht="21" customHeight="1" x14ac:dyDescent="0.15">
      <c r="A41" s="178"/>
      <c r="B41" s="117">
        <v>2</v>
      </c>
      <c r="C41" s="275" t="s">
        <v>66</v>
      </c>
      <c r="D41" s="115">
        <f t="shared" si="0"/>
        <v>0</v>
      </c>
      <c r="E41" s="93"/>
      <c r="F41" s="94"/>
      <c r="G41" s="116" t="s">
        <v>5</v>
      </c>
      <c r="H41" s="96"/>
      <c r="I41" s="94"/>
      <c r="J41" s="116" t="s">
        <v>5</v>
      </c>
      <c r="K41" s="96"/>
      <c r="L41" s="94"/>
      <c r="M41" s="97" t="s">
        <v>5</v>
      </c>
    </row>
    <row r="42" spans="1:13" s="8" customFormat="1" ht="21" customHeight="1" x14ac:dyDescent="0.15">
      <c r="A42" s="178"/>
      <c r="B42" s="117">
        <v>3</v>
      </c>
      <c r="C42" s="275" t="s">
        <v>62</v>
      </c>
      <c r="D42" s="115">
        <f t="shared" si="0"/>
        <v>0</v>
      </c>
      <c r="E42" s="93"/>
      <c r="F42" s="94"/>
      <c r="G42" s="116" t="s">
        <v>5</v>
      </c>
      <c r="H42" s="96"/>
      <c r="I42" s="94"/>
      <c r="J42" s="116" t="s">
        <v>5</v>
      </c>
      <c r="K42" s="96"/>
      <c r="L42" s="94"/>
      <c r="M42" s="97" t="s">
        <v>5</v>
      </c>
    </row>
    <row r="43" spans="1:13" s="8" customFormat="1" ht="21" customHeight="1" x14ac:dyDescent="0.15">
      <c r="A43" s="178"/>
      <c r="B43" s="117">
        <v>4</v>
      </c>
      <c r="C43" s="275" t="s">
        <v>63</v>
      </c>
      <c r="D43" s="115">
        <f t="shared" si="0"/>
        <v>0</v>
      </c>
      <c r="E43" s="93"/>
      <c r="F43" s="94"/>
      <c r="G43" s="116" t="s">
        <v>5</v>
      </c>
      <c r="H43" s="96"/>
      <c r="I43" s="94"/>
      <c r="J43" s="116" t="s">
        <v>5</v>
      </c>
      <c r="K43" s="96"/>
      <c r="L43" s="94"/>
      <c r="M43" s="97" t="s">
        <v>5</v>
      </c>
    </row>
    <row r="44" spans="1:13" s="8" customFormat="1" ht="21" customHeight="1" x14ac:dyDescent="0.15">
      <c r="A44" s="178"/>
      <c r="B44" s="117">
        <v>5</v>
      </c>
      <c r="C44" s="91" t="s">
        <v>105</v>
      </c>
      <c r="D44" s="115">
        <f t="shared" si="0"/>
        <v>0</v>
      </c>
      <c r="E44" s="93"/>
      <c r="F44" s="94"/>
      <c r="G44" s="116" t="s">
        <v>5</v>
      </c>
      <c r="H44" s="96"/>
      <c r="I44" s="94"/>
      <c r="J44" s="116" t="s">
        <v>5</v>
      </c>
      <c r="K44" s="96"/>
      <c r="L44" s="94"/>
      <c r="M44" s="97" t="s">
        <v>5</v>
      </c>
    </row>
    <row r="45" spans="1:13" s="8" customFormat="1" ht="21" customHeight="1" x14ac:dyDescent="0.15">
      <c r="A45" s="178"/>
      <c r="B45" s="117">
        <v>6</v>
      </c>
      <c r="C45" s="91" t="s">
        <v>64</v>
      </c>
      <c r="D45" s="115">
        <f t="shared" si="0"/>
        <v>0</v>
      </c>
      <c r="E45" s="93"/>
      <c r="F45" s="94"/>
      <c r="G45" s="116" t="s">
        <v>5</v>
      </c>
      <c r="H45" s="96"/>
      <c r="I45" s="94"/>
      <c r="J45" s="116" t="s">
        <v>5</v>
      </c>
      <c r="K45" s="96"/>
      <c r="L45" s="94"/>
      <c r="M45" s="97" t="s">
        <v>5</v>
      </c>
    </row>
    <row r="46" spans="1:13" s="8" customFormat="1" ht="21" customHeight="1" thickBot="1" x14ac:dyDescent="0.2">
      <c r="A46" s="232"/>
      <c r="B46" s="118">
        <v>7</v>
      </c>
      <c r="C46" s="279" t="s">
        <v>27</v>
      </c>
      <c r="D46" s="119">
        <f t="shared" si="0"/>
        <v>0</v>
      </c>
      <c r="E46" s="100"/>
      <c r="F46" s="101"/>
      <c r="G46" s="120" t="s">
        <v>5</v>
      </c>
      <c r="H46" s="103"/>
      <c r="I46" s="101"/>
      <c r="J46" s="120" t="s">
        <v>5</v>
      </c>
      <c r="K46" s="103"/>
      <c r="L46" s="101"/>
      <c r="M46" s="104" t="s">
        <v>5</v>
      </c>
    </row>
    <row r="47" spans="1:13" s="8" customFormat="1" ht="25.5" customHeight="1" thickTop="1" thickBot="1" x14ac:dyDescent="0.2">
      <c r="A47" s="280" t="s">
        <v>44</v>
      </c>
      <c r="B47" s="281"/>
      <c r="C47" s="282"/>
      <c r="D47" s="26">
        <f>SUM(D40:D46)</f>
        <v>0</v>
      </c>
      <c r="E47" s="35"/>
      <c r="F47" s="78"/>
      <c r="G47" s="70"/>
      <c r="H47" s="69"/>
      <c r="I47" s="106"/>
      <c r="J47" s="70"/>
      <c r="K47" s="69"/>
      <c r="L47" s="78"/>
      <c r="M47" s="71"/>
    </row>
    <row r="48" spans="1:13" ht="36" customHeight="1" thickTop="1" thickBot="1" x14ac:dyDescent="0.2">
      <c r="A48" s="283" t="s">
        <v>45</v>
      </c>
      <c r="B48" s="284"/>
      <c r="C48" s="285"/>
      <c r="D48" s="27">
        <f>D33+D39+D47</f>
        <v>0</v>
      </c>
      <c r="E48" s="32"/>
      <c r="F48" s="107"/>
      <c r="G48" s="75"/>
      <c r="H48" s="74"/>
      <c r="I48" s="107"/>
      <c r="J48" s="75"/>
      <c r="K48" s="74"/>
      <c r="L48" s="107"/>
      <c r="M48" s="76"/>
    </row>
  </sheetData>
  <mergeCells count="55">
    <mergeCell ref="A39:C39"/>
    <mergeCell ref="A40:A46"/>
    <mergeCell ref="A47:C47"/>
    <mergeCell ref="A48:C48"/>
    <mergeCell ref="B30:B31"/>
    <mergeCell ref="C30:C31"/>
    <mergeCell ref="D30:D31"/>
    <mergeCell ref="A32:C32"/>
    <mergeCell ref="A33:C33"/>
    <mergeCell ref="A35:A38"/>
    <mergeCell ref="B26:B27"/>
    <mergeCell ref="C26:C27"/>
    <mergeCell ref="D26:D27"/>
    <mergeCell ref="B28:B29"/>
    <mergeCell ref="C28:C29"/>
    <mergeCell ref="D28:D29"/>
    <mergeCell ref="D20:D21"/>
    <mergeCell ref="B22:B23"/>
    <mergeCell ref="C22:C23"/>
    <mergeCell ref="D22:D23"/>
    <mergeCell ref="B24:B25"/>
    <mergeCell ref="C24:C25"/>
    <mergeCell ref="D24:D25"/>
    <mergeCell ref="B15:B16"/>
    <mergeCell ref="C15:C16"/>
    <mergeCell ref="D15:D16"/>
    <mergeCell ref="A17:C17"/>
    <mergeCell ref="A18:A31"/>
    <mergeCell ref="B18:B19"/>
    <mergeCell ref="C18:C19"/>
    <mergeCell ref="D18:D19"/>
    <mergeCell ref="B20:B21"/>
    <mergeCell ref="C20:C21"/>
    <mergeCell ref="B11:B12"/>
    <mergeCell ref="C11:C12"/>
    <mergeCell ref="D11:D12"/>
    <mergeCell ref="B13:B14"/>
    <mergeCell ref="C13:C14"/>
    <mergeCell ref="D13:D14"/>
    <mergeCell ref="B7:B8"/>
    <mergeCell ref="C7:C8"/>
    <mergeCell ref="D7:D8"/>
    <mergeCell ref="B9:B10"/>
    <mergeCell ref="C9:C10"/>
    <mergeCell ref="D9:D10"/>
    <mergeCell ref="A1:E1"/>
    <mergeCell ref="A2:C2"/>
    <mergeCell ref="E2:M2"/>
    <mergeCell ref="A3:A16"/>
    <mergeCell ref="B3:B4"/>
    <mergeCell ref="C3:C4"/>
    <mergeCell ref="D3:D4"/>
    <mergeCell ref="B5:B6"/>
    <mergeCell ref="C5:C6"/>
    <mergeCell ref="D5:D6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C0408-2AE8-49EE-BC25-F9A19DEC89EF}">
  <sheetPr>
    <pageSetUpPr fitToPage="1"/>
  </sheetPr>
  <dimension ref="A1:AI38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3.625" customWidth="1"/>
    <col min="2" max="2" width="22.75" customWidth="1"/>
    <col min="3" max="3" width="12.875" style="21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132" t="s">
        <v>46</v>
      </c>
      <c r="R1" s="133"/>
      <c r="S1" s="133"/>
      <c r="T1" s="133"/>
      <c r="U1" s="133"/>
      <c r="V1" s="133"/>
      <c r="W1" s="133"/>
      <c r="X1" s="133" t="s">
        <v>47</v>
      </c>
      <c r="Y1" s="133"/>
      <c r="Z1" s="133"/>
      <c r="AA1" s="133"/>
      <c r="AB1" s="133"/>
      <c r="AC1" s="133"/>
      <c r="AD1" s="134"/>
    </row>
    <row r="2" spans="1:35" ht="30" customHeight="1" thickBot="1" x14ac:dyDescent="0.2">
      <c r="A2" s="1"/>
      <c r="B2" s="2"/>
      <c r="C2" s="3"/>
      <c r="D2" s="4"/>
      <c r="Q2" s="135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81" t="s">
        <v>118</v>
      </c>
      <c r="B4" s="182"/>
      <c r="C4" s="182"/>
      <c r="D4" s="182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</row>
    <row r="5" spans="1:35" ht="22.5" customHeight="1" x14ac:dyDescent="0.15">
      <c r="A5" s="186" t="s">
        <v>43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</row>
    <row r="6" spans="1:35" ht="22.5" customHeight="1" x14ac:dyDescent="0.15">
      <c r="A6" s="183" t="s">
        <v>117</v>
      </c>
      <c r="B6" s="225"/>
      <c r="C6" s="225"/>
      <c r="D6" s="225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</row>
    <row r="7" spans="1:35" ht="22.5" customHeight="1" thickBot="1" x14ac:dyDescent="0.2">
      <c r="A7" s="184" t="s">
        <v>0</v>
      </c>
      <c r="B7" s="185"/>
      <c r="C7" s="185"/>
      <c r="D7" s="18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</row>
    <row r="8" spans="1:35" s="7" customFormat="1" ht="25.5" customHeight="1" thickBot="1" x14ac:dyDescent="0.2">
      <c r="A8" s="169" t="s">
        <v>1</v>
      </c>
      <c r="B8" s="170"/>
      <c r="C8" s="6" t="s">
        <v>2</v>
      </c>
      <c r="D8" s="187" t="s">
        <v>3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9"/>
    </row>
    <row r="9" spans="1:35" s="8" customFormat="1" ht="19.5" customHeight="1" x14ac:dyDescent="0.15">
      <c r="A9" s="174">
        <v>1</v>
      </c>
      <c r="B9" s="180" t="s">
        <v>4</v>
      </c>
      <c r="C9" s="158">
        <f>D9*I9*O9</f>
        <v>1085280</v>
      </c>
      <c r="D9" s="192">
        <v>20</v>
      </c>
      <c r="E9" s="193"/>
      <c r="F9" s="193"/>
      <c r="G9" s="127" t="s">
        <v>5</v>
      </c>
      <c r="H9" s="127" t="s">
        <v>17</v>
      </c>
      <c r="I9" s="194">
        <v>4522</v>
      </c>
      <c r="J9" s="194"/>
      <c r="K9" s="194"/>
      <c r="L9" s="195" t="s">
        <v>6</v>
      </c>
      <c r="M9" s="196"/>
      <c r="N9" s="127" t="s">
        <v>17</v>
      </c>
      <c r="O9" s="196">
        <v>12</v>
      </c>
      <c r="P9" s="196"/>
      <c r="Q9" s="128" t="s">
        <v>57</v>
      </c>
      <c r="R9" s="9"/>
      <c r="S9" s="9"/>
      <c r="T9" s="9"/>
      <c r="W9" s="9"/>
      <c r="X9" s="9"/>
      <c r="Y9" s="9"/>
      <c r="Z9" s="9"/>
      <c r="AA9" s="9"/>
      <c r="AB9" s="9"/>
      <c r="AC9" s="9"/>
      <c r="AD9" s="10"/>
    </row>
    <row r="10" spans="1:35" s="8" customFormat="1" ht="19.5" customHeight="1" x14ac:dyDescent="0.15">
      <c r="A10" s="162"/>
      <c r="B10" s="156"/>
      <c r="C10" s="159"/>
      <c r="D10" s="197" t="s">
        <v>110</v>
      </c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9"/>
    </row>
    <row r="11" spans="1:35" s="8" customFormat="1" ht="16.5" customHeight="1" x14ac:dyDescent="0.15">
      <c r="A11" s="246" t="s">
        <v>7</v>
      </c>
      <c r="B11" s="247" t="s">
        <v>8</v>
      </c>
      <c r="C11" s="158">
        <f>IF('支出の部（記入例）'!D33&lt;=120000,ROUNDDOWN('支出の部（記入例）'!D33,-1),120000+(IF(AH13=AH15,AH13,IF(AH13&lt;AH15,AH13,IF(AH15&lt;AH13,AH15)))))</f>
        <v>617330</v>
      </c>
      <c r="D11" s="248" t="s">
        <v>61</v>
      </c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1"/>
    </row>
    <row r="12" spans="1:35" s="8" customFormat="1" ht="16.5" customHeight="1" x14ac:dyDescent="0.15">
      <c r="A12" s="249"/>
      <c r="B12" s="250"/>
      <c r="C12" s="159"/>
      <c r="D12" s="251" t="s">
        <v>52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09"/>
    </row>
    <row r="13" spans="1:35" s="8" customFormat="1" ht="16.5" customHeight="1" x14ac:dyDescent="0.15">
      <c r="A13" s="249"/>
      <c r="B13" s="250"/>
      <c r="C13" s="159"/>
      <c r="D13" s="253" t="s">
        <v>38</v>
      </c>
      <c r="E13" s="254">
        <v>170</v>
      </c>
      <c r="F13" s="254"/>
      <c r="G13" s="255" t="s">
        <v>5</v>
      </c>
      <c r="H13" s="255" t="s">
        <v>17</v>
      </c>
      <c r="I13" s="256" t="s">
        <v>9</v>
      </c>
      <c r="J13" s="256"/>
      <c r="K13" s="256"/>
      <c r="L13" s="256"/>
      <c r="M13" s="256"/>
      <c r="N13" s="190">
        <v>4522</v>
      </c>
      <c r="O13" s="190"/>
      <c r="P13" s="190"/>
      <c r="Q13" s="257" t="s">
        <v>6</v>
      </c>
      <c r="R13" s="257"/>
      <c r="S13" s="258" t="s">
        <v>48</v>
      </c>
      <c r="T13" s="259">
        <v>50000</v>
      </c>
      <c r="U13" s="191"/>
      <c r="V13" s="191"/>
      <c r="W13" s="258" t="s">
        <v>5</v>
      </c>
      <c r="X13" s="258"/>
      <c r="Y13" s="258"/>
      <c r="Z13" s="258"/>
      <c r="AA13" s="258"/>
      <c r="AB13" s="258"/>
      <c r="AC13" s="258"/>
      <c r="AD13" s="36"/>
      <c r="AE13" s="125"/>
      <c r="AF13" s="125" t="s">
        <v>39</v>
      </c>
      <c r="AG13" s="125" t="s">
        <v>40</v>
      </c>
      <c r="AH13" s="28">
        <f>IF(N13="",0,E13*N13+T13)</f>
        <v>818740</v>
      </c>
      <c r="AI13" s="125"/>
    </row>
    <row r="14" spans="1:35" s="8" customFormat="1" ht="16.5" customHeight="1" x14ac:dyDescent="0.15">
      <c r="A14" s="249"/>
      <c r="B14" s="250"/>
      <c r="C14" s="159"/>
      <c r="D14" s="260"/>
      <c r="E14" s="73"/>
      <c r="F14" s="73"/>
      <c r="G14" s="73"/>
      <c r="I14" s="257" t="s">
        <v>42</v>
      </c>
      <c r="J14" s="212"/>
      <c r="K14" s="212"/>
      <c r="L14" s="212"/>
      <c r="M14" s="212"/>
      <c r="N14" s="212"/>
      <c r="O14" s="212"/>
      <c r="P14" s="212"/>
      <c r="Q14" s="212"/>
      <c r="R14" s="21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11"/>
    </row>
    <row r="15" spans="1:35" s="8" customFormat="1" ht="16.5" customHeight="1" x14ac:dyDescent="0.15">
      <c r="A15" s="178"/>
      <c r="B15" s="160"/>
      <c r="C15" s="160"/>
      <c r="D15" s="261" t="s">
        <v>49</v>
      </c>
      <c r="E15" s="206" t="s">
        <v>50</v>
      </c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8" t="s">
        <v>51</v>
      </c>
      <c r="S15" s="204">
        <f>IF('支出の部（記入例）'!D33=0,"",'支出の部（記入例）'!D33-120000)</f>
        <v>1492000</v>
      </c>
      <c r="T15" s="204"/>
      <c r="U15" s="204"/>
      <c r="V15" s="204"/>
      <c r="W15" s="12" t="s">
        <v>5</v>
      </c>
      <c r="X15" s="206" t="s">
        <v>10</v>
      </c>
      <c r="Y15" s="206"/>
      <c r="Z15" s="206"/>
      <c r="AA15" s="206"/>
      <c r="AB15" s="206"/>
      <c r="AC15" s="206"/>
      <c r="AD15" s="243"/>
      <c r="AF15" s="8" t="s">
        <v>41</v>
      </c>
      <c r="AG15" s="8" t="s">
        <v>40</v>
      </c>
      <c r="AH15" s="28">
        <f>IF(S15="",0,ROUNDDOWN(S15/3,-1))</f>
        <v>497330</v>
      </c>
    </row>
    <row r="16" spans="1:35" s="8" customFormat="1" ht="39" customHeight="1" x14ac:dyDescent="0.15">
      <c r="A16" s="178"/>
      <c r="B16" s="262" t="s">
        <v>112</v>
      </c>
      <c r="C16" s="13">
        <f>G16*K16</f>
        <v>0</v>
      </c>
      <c r="D16" s="263" t="s">
        <v>113</v>
      </c>
      <c r="E16" s="264"/>
      <c r="F16" s="264"/>
      <c r="G16" s="211">
        <v>0</v>
      </c>
      <c r="H16" s="211"/>
      <c r="I16" s="14" t="s">
        <v>11</v>
      </c>
      <c r="J16" s="14" t="s">
        <v>17</v>
      </c>
      <c r="K16" s="210">
        <v>2200</v>
      </c>
      <c r="L16" s="210"/>
      <c r="M16" s="210"/>
      <c r="N16" s="14" t="s">
        <v>5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/>
      <c r="AH16" s="17"/>
      <c r="AI16" s="18"/>
    </row>
    <row r="17" spans="1:30" s="8" customFormat="1" ht="19.5" customHeight="1" x14ac:dyDescent="0.15">
      <c r="A17" s="178"/>
      <c r="B17" s="155"/>
      <c r="C17" s="165" t="str">
        <f>IF(I17+I18+R17+R18+AA17+AA18=0,"",I17+I18+R17+R18+AA17+AA18)</f>
        <v/>
      </c>
      <c r="D17" s="154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202"/>
    </row>
    <row r="18" spans="1:30" s="8" customFormat="1" ht="19.5" customHeight="1" x14ac:dyDescent="0.15">
      <c r="A18" s="178"/>
      <c r="B18" s="156"/>
      <c r="C18" s="167"/>
      <c r="D18" s="14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203"/>
    </row>
    <row r="19" spans="1:30" s="8" customFormat="1" ht="19.5" customHeight="1" x14ac:dyDescent="0.15">
      <c r="A19" s="178"/>
      <c r="B19" s="155"/>
      <c r="C19" s="165" t="str">
        <f>IF(I19+I20+R19+R20+AA19+AA20=0,"",I19+I20+R19+R20+AA19+AA20)</f>
        <v/>
      </c>
      <c r="D19" s="15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202"/>
    </row>
    <row r="20" spans="1:30" s="8" customFormat="1" ht="19.5" customHeight="1" x14ac:dyDescent="0.15">
      <c r="A20" s="178"/>
      <c r="B20" s="168"/>
      <c r="C20" s="167"/>
      <c r="D20" s="14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203"/>
    </row>
    <row r="21" spans="1:30" s="8" customFormat="1" ht="19.5" customHeight="1" x14ac:dyDescent="0.15">
      <c r="A21" s="178"/>
      <c r="B21" s="155"/>
      <c r="C21" s="165" t="str">
        <f>IF(I21+I22+R21+R22+AA21+AA22=0,"",I21+I22+R21+R22+AA21+AA22)</f>
        <v/>
      </c>
      <c r="D21" s="154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202"/>
    </row>
    <row r="22" spans="1:30" s="8" customFormat="1" ht="19.5" customHeight="1" x14ac:dyDescent="0.15">
      <c r="A22" s="178"/>
      <c r="B22" s="156"/>
      <c r="C22" s="167"/>
      <c r="D22" s="14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203"/>
    </row>
    <row r="23" spans="1:30" s="8" customFormat="1" ht="19.5" customHeight="1" x14ac:dyDescent="0.15">
      <c r="A23" s="178"/>
      <c r="B23" s="163"/>
      <c r="C23" s="165" t="str">
        <f>IF(I23+I24+R23+R24+AA23+AA24=0,"",I23+I24+R23+R24+AA23+AA24)</f>
        <v/>
      </c>
      <c r="D23" s="15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202"/>
    </row>
    <row r="24" spans="1:30" s="8" customFormat="1" ht="19.5" customHeight="1" x14ac:dyDescent="0.15">
      <c r="A24" s="179"/>
      <c r="B24" s="156"/>
      <c r="C24" s="167"/>
      <c r="D24" s="14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203"/>
    </row>
    <row r="25" spans="1:30" s="8" customFormat="1" ht="19.5" customHeight="1" x14ac:dyDescent="0.15">
      <c r="A25" s="147">
        <v>3</v>
      </c>
      <c r="B25" s="163" t="s">
        <v>12</v>
      </c>
      <c r="C25" s="165">
        <f>I25+I26+R25+R26+AA25+AA26</f>
        <v>68300</v>
      </c>
      <c r="D25" s="154" t="s">
        <v>67</v>
      </c>
      <c r="E25" s="145"/>
      <c r="F25" s="145"/>
      <c r="G25" s="145"/>
      <c r="H25" s="145"/>
      <c r="I25" s="146">
        <v>28300</v>
      </c>
      <c r="J25" s="146"/>
      <c r="K25" s="146"/>
      <c r="L25" s="45" t="s">
        <v>5</v>
      </c>
      <c r="M25" s="145" t="s">
        <v>68</v>
      </c>
      <c r="N25" s="145"/>
      <c r="O25" s="145"/>
      <c r="P25" s="145"/>
      <c r="Q25" s="145"/>
      <c r="R25" s="146">
        <v>20000</v>
      </c>
      <c r="S25" s="146"/>
      <c r="T25" s="146"/>
      <c r="U25" s="45" t="s">
        <v>5</v>
      </c>
      <c r="V25" s="145" t="s">
        <v>69</v>
      </c>
      <c r="W25" s="145"/>
      <c r="X25" s="145"/>
      <c r="Y25" s="145"/>
      <c r="Z25" s="145"/>
      <c r="AA25" s="146">
        <v>20000</v>
      </c>
      <c r="AB25" s="146"/>
      <c r="AC25" s="146"/>
      <c r="AD25" s="47" t="s">
        <v>5</v>
      </c>
    </row>
    <row r="26" spans="1:30" s="8" customFormat="1" ht="19.5" customHeight="1" x14ac:dyDescent="0.15">
      <c r="A26" s="161"/>
      <c r="B26" s="164"/>
      <c r="C26" s="166"/>
      <c r="D26" s="142"/>
      <c r="E26" s="143"/>
      <c r="F26" s="143"/>
      <c r="G26" s="143"/>
      <c r="H26" s="143"/>
      <c r="I26" s="144"/>
      <c r="J26" s="144"/>
      <c r="K26" s="144"/>
      <c r="L26" s="48" t="s">
        <v>5</v>
      </c>
      <c r="M26" s="143"/>
      <c r="N26" s="143"/>
      <c r="O26" s="143"/>
      <c r="P26" s="143"/>
      <c r="Q26" s="143"/>
      <c r="R26" s="144"/>
      <c r="S26" s="144"/>
      <c r="T26" s="144"/>
      <c r="U26" s="48" t="s">
        <v>5</v>
      </c>
      <c r="V26" s="143"/>
      <c r="W26" s="143"/>
      <c r="X26" s="143"/>
      <c r="Y26" s="143"/>
      <c r="Z26" s="143"/>
      <c r="AA26" s="144"/>
      <c r="AB26" s="144"/>
      <c r="AC26" s="144"/>
      <c r="AD26" s="46" t="s">
        <v>5</v>
      </c>
    </row>
    <row r="27" spans="1:30" s="8" customFormat="1" ht="19.5" customHeight="1" x14ac:dyDescent="0.15">
      <c r="A27" s="147">
        <v>4</v>
      </c>
      <c r="B27" s="163" t="s">
        <v>13</v>
      </c>
      <c r="C27" s="165">
        <f>I27+I28+R27+R28+AA27+AA28</f>
        <v>21000</v>
      </c>
      <c r="D27" s="154" t="s">
        <v>70</v>
      </c>
      <c r="E27" s="145"/>
      <c r="F27" s="145"/>
      <c r="G27" s="145"/>
      <c r="H27" s="145"/>
      <c r="I27" s="146">
        <v>6000</v>
      </c>
      <c r="J27" s="146"/>
      <c r="K27" s="146"/>
      <c r="L27" s="266" t="s">
        <v>5</v>
      </c>
      <c r="M27" s="145" t="s">
        <v>71</v>
      </c>
      <c r="N27" s="145"/>
      <c r="O27" s="145"/>
      <c r="P27" s="145"/>
      <c r="Q27" s="145"/>
      <c r="R27" s="146">
        <v>15000</v>
      </c>
      <c r="S27" s="146"/>
      <c r="T27" s="146"/>
      <c r="U27" s="266" t="s">
        <v>5</v>
      </c>
      <c r="V27" s="145"/>
      <c r="W27" s="145"/>
      <c r="X27" s="145"/>
      <c r="Y27" s="145"/>
      <c r="Z27" s="145"/>
      <c r="AA27" s="146"/>
      <c r="AB27" s="146"/>
      <c r="AC27" s="146"/>
      <c r="AD27" s="47" t="s">
        <v>5</v>
      </c>
    </row>
    <row r="28" spans="1:30" s="8" customFormat="1" ht="19.5" customHeight="1" x14ac:dyDescent="0.15">
      <c r="A28" s="162"/>
      <c r="B28" s="156"/>
      <c r="C28" s="167"/>
      <c r="D28" s="142"/>
      <c r="E28" s="143"/>
      <c r="F28" s="143"/>
      <c r="G28" s="143"/>
      <c r="H28" s="143"/>
      <c r="I28" s="144"/>
      <c r="J28" s="144"/>
      <c r="K28" s="144"/>
      <c r="L28" s="266" t="s">
        <v>5</v>
      </c>
      <c r="M28" s="143"/>
      <c r="N28" s="143"/>
      <c r="O28" s="143"/>
      <c r="P28" s="143"/>
      <c r="Q28" s="143"/>
      <c r="R28" s="144"/>
      <c r="S28" s="144"/>
      <c r="T28" s="144"/>
      <c r="U28" s="266" t="s">
        <v>5</v>
      </c>
      <c r="V28" s="143"/>
      <c r="W28" s="143"/>
      <c r="X28" s="143"/>
      <c r="Y28" s="143"/>
      <c r="Z28" s="143"/>
      <c r="AA28" s="144"/>
      <c r="AB28" s="144"/>
      <c r="AC28" s="144"/>
      <c r="AD28" s="49" t="s">
        <v>5</v>
      </c>
    </row>
    <row r="29" spans="1:30" s="8" customFormat="1" ht="19.5" customHeight="1" x14ac:dyDescent="0.15">
      <c r="A29" s="177" t="s">
        <v>60</v>
      </c>
      <c r="B29" s="155" t="s">
        <v>14</v>
      </c>
      <c r="C29" s="165">
        <f>I29+I30+R29+R30+AA29+AA30</f>
        <v>20000</v>
      </c>
      <c r="D29" s="154" t="s">
        <v>72</v>
      </c>
      <c r="E29" s="145"/>
      <c r="F29" s="145"/>
      <c r="G29" s="145"/>
      <c r="H29" s="145"/>
      <c r="I29" s="146">
        <v>20000</v>
      </c>
      <c r="J29" s="146"/>
      <c r="K29" s="146"/>
      <c r="L29" s="45" t="s">
        <v>5</v>
      </c>
      <c r="M29" s="145"/>
      <c r="N29" s="145"/>
      <c r="O29" s="145"/>
      <c r="P29" s="145"/>
      <c r="Q29" s="145"/>
      <c r="R29" s="146"/>
      <c r="S29" s="146"/>
      <c r="T29" s="146"/>
      <c r="U29" s="45" t="s">
        <v>5</v>
      </c>
      <c r="V29" s="145"/>
      <c r="W29" s="145"/>
      <c r="X29" s="145"/>
      <c r="Y29" s="145"/>
      <c r="Z29" s="145"/>
      <c r="AA29" s="146"/>
      <c r="AB29" s="146"/>
      <c r="AC29" s="146"/>
      <c r="AD29" s="47" t="s">
        <v>5</v>
      </c>
    </row>
    <row r="30" spans="1:30" s="8" customFormat="1" ht="19.5" customHeight="1" x14ac:dyDescent="0.15">
      <c r="A30" s="178"/>
      <c r="B30" s="168"/>
      <c r="C30" s="167"/>
      <c r="D30" s="142"/>
      <c r="E30" s="143"/>
      <c r="F30" s="143"/>
      <c r="G30" s="143"/>
      <c r="H30" s="143"/>
      <c r="I30" s="144"/>
      <c r="J30" s="144"/>
      <c r="K30" s="144"/>
      <c r="L30" s="48" t="s">
        <v>5</v>
      </c>
      <c r="M30" s="143"/>
      <c r="N30" s="143"/>
      <c r="O30" s="143"/>
      <c r="P30" s="143"/>
      <c r="Q30" s="143"/>
      <c r="R30" s="144"/>
      <c r="S30" s="144"/>
      <c r="T30" s="144"/>
      <c r="U30" s="48" t="s">
        <v>5</v>
      </c>
      <c r="V30" s="143"/>
      <c r="W30" s="143"/>
      <c r="X30" s="143"/>
      <c r="Y30" s="143"/>
      <c r="Z30" s="143"/>
      <c r="AA30" s="144"/>
      <c r="AB30" s="144"/>
      <c r="AC30" s="144"/>
      <c r="AD30" s="49" t="s">
        <v>5</v>
      </c>
    </row>
    <row r="31" spans="1:30" s="8" customFormat="1" ht="19.5" customHeight="1" x14ac:dyDescent="0.15">
      <c r="A31" s="178"/>
      <c r="B31" s="155" t="s">
        <v>58</v>
      </c>
      <c r="C31" s="165">
        <f>I31+I32+R31+R32+AA31+AA32</f>
        <v>60350</v>
      </c>
      <c r="D31" s="154" t="s">
        <v>73</v>
      </c>
      <c r="E31" s="145"/>
      <c r="F31" s="145"/>
      <c r="G31" s="145"/>
      <c r="H31" s="145"/>
      <c r="I31" s="146">
        <v>50000</v>
      </c>
      <c r="J31" s="146"/>
      <c r="K31" s="146"/>
      <c r="L31" s="266" t="s">
        <v>5</v>
      </c>
      <c r="M31" s="145" t="s">
        <v>74</v>
      </c>
      <c r="N31" s="145"/>
      <c r="O31" s="145"/>
      <c r="P31" s="145"/>
      <c r="Q31" s="145"/>
      <c r="R31" s="146">
        <v>10350</v>
      </c>
      <c r="S31" s="146"/>
      <c r="T31" s="146"/>
      <c r="U31" s="266" t="s">
        <v>5</v>
      </c>
      <c r="V31" s="145"/>
      <c r="W31" s="145"/>
      <c r="X31" s="145"/>
      <c r="Y31" s="145"/>
      <c r="Z31" s="145"/>
      <c r="AA31" s="146"/>
      <c r="AB31" s="146"/>
      <c r="AC31" s="146"/>
      <c r="AD31" s="47" t="s">
        <v>5</v>
      </c>
    </row>
    <row r="32" spans="1:30" s="8" customFormat="1" ht="19.5" customHeight="1" x14ac:dyDescent="0.15">
      <c r="A32" s="178"/>
      <c r="B32" s="168"/>
      <c r="C32" s="167"/>
      <c r="D32" s="142"/>
      <c r="E32" s="143"/>
      <c r="F32" s="143"/>
      <c r="G32" s="143"/>
      <c r="H32" s="143"/>
      <c r="I32" s="144"/>
      <c r="J32" s="144"/>
      <c r="K32" s="144"/>
      <c r="L32" s="266" t="s">
        <v>5</v>
      </c>
      <c r="M32" s="143"/>
      <c r="N32" s="143"/>
      <c r="O32" s="143"/>
      <c r="P32" s="143"/>
      <c r="Q32" s="143"/>
      <c r="R32" s="144"/>
      <c r="S32" s="144"/>
      <c r="T32" s="144"/>
      <c r="U32" s="266" t="s">
        <v>5</v>
      </c>
      <c r="V32" s="143"/>
      <c r="W32" s="143"/>
      <c r="X32" s="143"/>
      <c r="Y32" s="143"/>
      <c r="Z32" s="143"/>
      <c r="AA32" s="144"/>
      <c r="AB32" s="144"/>
      <c r="AC32" s="144"/>
      <c r="AD32" s="49" t="s">
        <v>5</v>
      </c>
    </row>
    <row r="33" spans="1:30" s="8" customFormat="1" ht="19.5" customHeight="1" x14ac:dyDescent="0.15">
      <c r="A33" s="178"/>
      <c r="B33" s="155" t="s">
        <v>59</v>
      </c>
      <c r="C33" s="151">
        <f>I33+I34+R33+R34+AA33+AA34</f>
        <v>50</v>
      </c>
      <c r="D33" s="154" t="s">
        <v>75</v>
      </c>
      <c r="E33" s="145"/>
      <c r="F33" s="145"/>
      <c r="G33" s="145"/>
      <c r="H33" s="145"/>
      <c r="I33" s="146">
        <v>50</v>
      </c>
      <c r="J33" s="146"/>
      <c r="K33" s="146"/>
      <c r="L33" s="45" t="s">
        <v>5</v>
      </c>
      <c r="M33" s="145"/>
      <c r="N33" s="145"/>
      <c r="O33" s="145"/>
      <c r="P33" s="145"/>
      <c r="Q33" s="145"/>
      <c r="R33" s="146"/>
      <c r="S33" s="146"/>
      <c r="T33" s="146"/>
      <c r="U33" s="45" t="s">
        <v>5</v>
      </c>
      <c r="V33" s="145"/>
      <c r="W33" s="145"/>
      <c r="X33" s="145"/>
      <c r="Y33" s="145"/>
      <c r="Z33" s="145"/>
      <c r="AA33" s="146"/>
      <c r="AB33" s="146"/>
      <c r="AC33" s="146"/>
      <c r="AD33" s="47" t="s">
        <v>5</v>
      </c>
    </row>
    <row r="34" spans="1:30" s="8" customFormat="1" ht="19.5" customHeight="1" x14ac:dyDescent="0.15">
      <c r="A34" s="179"/>
      <c r="B34" s="156"/>
      <c r="C34" s="157"/>
      <c r="D34" s="142"/>
      <c r="E34" s="143"/>
      <c r="F34" s="143"/>
      <c r="G34" s="143"/>
      <c r="H34" s="143"/>
      <c r="I34" s="144"/>
      <c r="J34" s="144"/>
      <c r="K34" s="144"/>
      <c r="L34" s="48" t="s">
        <v>5</v>
      </c>
      <c r="M34" s="143"/>
      <c r="N34" s="143"/>
      <c r="O34" s="143"/>
      <c r="P34" s="143"/>
      <c r="Q34" s="143"/>
      <c r="R34" s="144"/>
      <c r="S34" s="144"/>
      <c r="T34" s="144"/>
      <c r="U34" s="48" t="s">
        <v>5</v>
      </c>
      <c r="V34" s="143"/>
      <c r="W34" s="143"/>
      <c r="X34" s="143"/>
      <c r="Y34" s="143"/>
      <c r="Z34" s="143"/>
      <c r="AA34" s="144"/>
      <c r="AB34" s="144"/>
      <c r="AC34" s="144"/>
      <c r="AD34" s="49" t="s">
        <v>5</v>
      </c>
    </row>
    <row r="35" spans="1:30" s="8" customFormat="1" ht="19.5" customHeight="1" x14ac:dyDescent="0.15">
      <c r="A35" s="147">
        <v>6</v>
      </c>
      <c r="B35" s="149" t="s">
        <v>15</v>
      </c>
      <c r="C35" s="151">
        <f>I35+I36+R35+R36+AA35+AA36</f>
        <v>123510</v>
      </c>
      <c r="D35" s="154" t="s">
        <v>76</v>
      </c>
      <c r="E35" s="145"/>
      <c r="F35" s="145"/>
      <c r="G35" s="145"/>
      <c r="H35" s="145"/>
      <c r="I35" s="146">
        <v>123510</v>
      </c>
      <c r="J35" s="146"/>
      <c r="K35" s="146"/>
      <c r="L35" s="45" t="s">
        <v>5</v>
      </c>
      <c r="M35" s="145"/>
      <c r="N35" s="145"/>
      <c r="O35" s="145"/>
      <c r="P35" s="145"/>
      <c r="Q35" s="145"/>
      <c r="R35" s="146"/>
      <c r="S35" s="146"/>
      <c r="T35" s="146"/>
      <c r="U35" s="45" t="s">
        <v>5</v>
      </c>
      <c r="V35" s="145"/>
      <c r="W35" s="145"/>
      <c r="X35" s="145"/>
      <c r="Y35" s="145"/>
      <c r="Z35" s="145"/>
      <c r="AA35" s="146"/>
      <c r="AB35" s="146"/>
      <c r="AC35" s="146"/>
      <c r="AD35" s="46" t="s">
        <v>5</v>
      </c>
    </row>
    <row r="36" spans="1:30" s="8" customFormat="1" ht="19.5" customHeight="1" thickBot="1" x14ac:dyDescent="0.2">
      <c r="A36" s="148"/>
      <c r="B36" s="150"/>
      <c r="C36" s="152"/>
      <c r="D36" s="139"/>
      <c r="E36" s="140"/>
      <c r="F36" s="140"/>
      <c r="G36" s="140"/>
      <c r="H36" s="140"/>
      <c r="I36" s="141"/>
      <c r="J36" s="141"/>
      <c r="K36" s="141"/>
      <c r="L36" s="57" t="s">
        <v>5</v>
      </c>
      <c r="M36" s="140"/>
      <c r="N36" s="140"/>
      <c r="O36" s="140"/>
      <c r="P36" s="140"/>
      <c r="Q36" s="140"/>
      <c r="R36" s="141"/>
      <c r="S36" s="141"/>
      <c r="T36" s="141"/>
      <c r="U36" s="57" t="s">
        <v>5</v>
      </c>
      <c r="V36" s="140"/>
      <c r="W36" s="140"/>
      <c r="X36" s="140"/>
      <c r="Y36" s="140"/>
      <c r="Z36" s="140"/>
      <c r="AA36" s="141"/>
      <c r="AB36" s="141"/>
      <c r="AC36" s="141"/>
      <c r="AD36" s="58" t="s">
        <v>5</v>
      </c>
    </row>
    <row r="37" spans="1:30" s="8" customFormat="1" ht="56.25" customHeight="1" thickTop="1" thickBot="1" x14ac:dyDescent="0.2">
      <c r="A37" s="175" t="s">
        <v>16</v>
      </c>
      <c r="B37" s="176"/>
      <c r="C37" s="19">
        <f>SUM(C9:C36)</f>
        <v>1995820</v>
      </c>
      <c r="D37" s="171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3"/>
    </row>
    <row r="38" spans="1:30" s="8" customFormat="1" ht="9" customHeight="1" x14ac:dyDescent="0.15">
      <c r="A38" s="267"/>
      <c r="B38" s="267"/>
      <c r="C38" s="20"/>
      <c r="D38" s="73"/>
    </row>
  </sheetData>
  <mergeCells count="137">
    <mergeCell ref="A37:B37"/>
    <mergeCell ref="D37:AD37"/>
    <mergeCell ref="R35:T35"/>
    <mergeCell ref="V35:Z35"/>
    <mergeCell ref="AA35:AC35"/>
    <mergeCell ref="D36:H36"/>
    <mergeCell ref="I36:K36"/>
    <mergeCell ref="M36:Q36"/>
    <mergeCell ref="R36:T36"/>
    <mergeCell ref="V36:Z36"/>
    <mergeCell ref="AA36:AC36"/>
    <mergeCell ref="A35:A36"/>
    <mergeCell ref="B35:B36"/>
    <mergeCell ref="C35:C36"/>
    <mergeCell ref="D35:H35"/>
    <mergeCell ref="I35:K35"/>
    <mergeCell ref="M35:Q35"/>
    <mergeCell ref="V33:Z33"/>
    <mergeCell ref="AA33:AC33"/>
    <mergeCell ref="D34:H34"/>
    <mergeCell ref="I34:K34"/>
    <mergeCell ref="M34:Q34"/>
    <mergeCell ref="R34:T34"/>
    <mergeCell ref="V34:Z34"/>
    <mergeCell ref="AA34:AC34"/>
    <mergeCell ref="B33:B34"/>
    <mergeCell ref="C33:C34"/>
    <mergeCell ref="D33:H33"/>
    <mergeCell ref="I33:K33"/>
    <mergeCell ref="M33:Q33"/>
    <mergeCell ref="R33:T33"/>
    <mergeCell ref="M31:Q31"/>
    <mergeCell ref="R31:T31"/>
    <mergeCell ref="V31:Z31"/>
    <mergeCell ref="AA31:AC31"/>
    <mergeCell ref="D32:H32"/>
    <mergeCell ref="I32:K32"/>
    <mergeCell ref="M32:Q32"/>
    <mergeCell ref="R32:T32"/>
    <mergeCell ref="V32:Z32"/>
    <mergeCell ref="AA32:AC32"/>
    <mergeCell ref="R29:T29"/>
    <mergeCell ref="V29:Z29"/>
    <mergeCell ref="AA29:AC29"/>
    <mergeCell ref="D30:H30"/>
    <mergeCell ref="I30:K30"/>
    <mergeCell ref="M30:Q30"/>
    <mergeCell ref="R30:T30"/>
    <mergeCell ref="V30:Z30"/>
    <mergeCell ref="AA30:AC30"/>
    <mergeCell ref="A29:A34"/>
    <mergeCell ref="B29:B30"/>
    <mergeCell ref="C29:C30"/>
    <mergeCell ref="D29:H29"/>
    <mergeCell ref="I29:K29"/>
    <mergeCell ref="M29:Q29"/>
    <mergeCell ref="B31:B32"/>
    <mergeCell ref="C31:C32"/>
    <mergeCell ref="D31:H31"/>
    <mergeCell ref="I31:K31"/>
    <mergeCell ref="R27:T27"/>
    <mergeCell ref="V27:Z27"/>
    <mergeCell ref="AA27:AC27"/>
    <mergeCell ref="D28:H28"/>
    <mergeCell ref="I28:K28"/>
    <mergeCell ref="M28:Q28"/>
    <mergeCell ref="R28:T28"/>
    <mergeCell ref="V28:Z28"/>
    <mergeCell ref="AA28:AC28"/>
    <mergeCell ref="A27:A28"/>
    <mergeCell ref="B27:B28"/>
    <mergeCell ref="C27:C28"/>
    <mergeCell ref="D27:H27"/>
    <mergeCell ref="I27:K27"/>
    <mergeCell ref="M27:Q27"/>
    <mergeCell ref="V25:Z25"/>
    <mergeCell ref="AA25:AC25"/>
    <mergeCell ref="D26:H26"/>
    <mergeCell ref="I26:K26"/>
    <mergeCell ref="M26:Q26"/>
    <mergeCell ref="R26:T26"/>
    <mergeCell ref="V26:Z26"/>
    <mergeCell ref="AA26:AC26"/>
    <mergeCell ref="B23:B24"/>
    <mergeCell ref="C23:C24"/>
    <mergeCell ref="D23:AD24"/>
    <mergeCell ref="A25:A26"/>
    <mergeCell ref="B25:B26"/>
    <mergeCell ref="C25:C26"/>
    <mergeCell ref="D25:H25"/>
    <mergeCell ref="I25:K25"/>
    <mergeCell ref="M25:Q25"/>
    <mergeCell ref="R25:T25"/>
    <mergeCell ref="B19:B20"/>
    <mergeCell ref="C19:C20"/>
    <mergeCell ref="D19:AD20"/>
    <mergeCell ref="B21:B22"/>
    <mergeCell ref="C21:C22"/>
    <mergeCell ref="D21:AD22"/>
    <mergeCell ref="D16:F16"/>
    <mergeCell ref="G16:H16"/>
    <mergeCell ref="K16:M16"/>
    <mergeCell ref="B17:B18"/>
    <mergeCell ref="C17:C18"/>
    <mergeCell ref="D17:AD18"/>
    <mergeCell ref="Q13:R13"/>
    <mergeCell ref="T13:V13"/>
    <mergeCell ref="I14:R14"/>
    <mergeCell ref="E15:Q15"/>
    <mergeCell ref="S15:V15"/>
    <mergeCell ref="X15:AD15"/>
    <mergeCell ref="O9:P9"/>
    <mergeCell ref="D10:AD10"/>
    <mergeCell ref="A11:A24"/>
    <mergeCell ref="B11:B15"/>
    <mergeCell ref="C11:C15"/>
    <mergeCell ref="D11:AD11"/>
    <mergeCell ref="D12:AD12"/>
    <mergeCell ref="E13:F13"/>
    <mergeCell ref="I13:M13"/>
    <mergeCell ref="N13:P13"/>
    <mergeCell ref="A6:AD6"/>
    <mergeCell ref="A7:AD7"/>
    <mergeCell ref="A8:B8"/>
    <mergeCell ref="D8:AD8"/>
    <mergeCell ref="A9:A10"/>
    <mergeCell ref="B9:B10"/>
    <mergeCell ref="C9:C10"/>
    <mergeCell ref="D9:F9"/>
    <mergeCell ref="I9:K9"/>
    <mergeCell ref="L9:M9"/>
    <mergeCell ref="Q1:W1"/>
    <mergeCell ref="X1:AD1"/>
    <mergeCell ref="Q2:W2"/>
    <mergeCell ref="X2:AD2"/>
    <mergeCell ref="A4:AD4"/>
    <mergeCell ref="A5:AD5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27BED-E8BD-4DA0-A370-2134AC2CE9FC}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1" customWidth="1"/>
    <col min="5" max="5" width="9.875" customWidth="1"/>
    <col min="6" max="6" width="7.125" customWidth="1"/>
    <col min="7" max="7" width="2.5" style="30" customWidth="1"/>
    <col min="8" max="8" width="9.875" customWidth="1"/>
    <col min="9" max="9" width="7.125" customWidth="1"/>
    <col min="10" max="10" width="2.5" style="30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83" t="s">
        <v>18</v>
      </c>
      <c r="B1" s="183"/>
      <c r="C1" s="225"/>
      <c r="D1" s="225"/>
      <c r="E1" s="225"/>
      <c r="G1" s="29"/>
      <c r="J1" s="29"/>
    </row>
    <row r="2" spans="1:13" s="8" customFormat="1" ht="25.5" customHeight="1" thickBot="1" x14ac:dyDescent="0.2">
      <c r="A2" s="169" t="s">
        <v>1</v>
      </c>
      <c r="B2" s="230"/>
      <c r="C2" s="231"/>
      <c r="D2" s="22" t="s">
        <v>2</v>
      </c>
      <c r="E2" s="221" t="s">
        <v>19</v>
      </c>
      <c r="F2" s="222"/>
      <c r="G2" s="222"/>
      <c r="H2" s="222"/>
      <c r="I2" s="222"/>
      <c r="J2" s="222"/>
      <c r="K2" s="222"/>
      <c r="L2" s="222"/>
      <c r="M2" s="223"/>
    </row>
    <row r="3" spans="1:13" s="8" customFormat="1" ht="12.75" customHeight="1" x14ac:dyDescent="0.15">
      <c r="A3" s="178" t="s">
        <v>20</v>
      </c>
      <c r="B3" s="226">
        <v>1</v>
      </c>
      <c r="C3" s="228" t="s">
        <v>21</v>
      </c>
      <c r="D3" s="224">
        <f>F3+F4+I3+I4+L3+L4</f>
        <v>80000</v>
      </c>
      <c r="E3" s="37" t="s">
        <v>77</v>
      </c>
      <c r="F3" s="59">
        <v>80000</v>
      </c>
      <c r="G3" s="268" t="s">
        <v>78</v>
      </c>
      <c r="H3" s="269"/>
      <c r="I3" s="59"/>
      <c r="J3" s="268" t="s">
        <v>78</v>
      </c>
      <c r="K3" s="270"/>
      <c r="L3" s="59"/>
      <c r="M3" s="53" t="s">
        <v>5</v>
      </c>
    </row>
    <row r="4" spans="1:13" s="8" customFormat="1" ht="12.75" customHeight="1" x14ac:dyDescent="0.15">
      <c r="A4" s="178"/>
      <c r="B4" s="227"/>
      <c r="C4" s="217"/>
      <c r="D4" s="214"/>
      <c r="E4" s="37"/>
      <c r="F4" s="59"/>
      <c r="G4" s="268" t="s">
        <v>78</v>
      </c>
      <c r="H4" s="269"/>
      <c r="I4" s="59"/>
      <c r="J4" s="268" t="s">
        <v>78</v>
      </c>
      <c r="K4" s="270"/>
      <c r="L4" s="59"/>
      <c r="M4" s="53" t="s">
        <v>5</v>
      </c>
    </row>
    <row r="5" spans="1:13" s="8" customFormat="1" ht="12.75" customHeight="1" x14ac:dyDescent="0.15">
      <c r="A5" s="178"/>
      <c r="B5" s="229">
        <v>2</v>
      </c>
      <c r="C5" s="216" t="s">
        <v>22</v>
      </c>
      <c r="D5" s="213">
        <f>F5+F6+I5+I6+L5+L6</f>
        <v>65000</v>
      </c>
      <c r="E5" s="38" t="s">
        <v>79</v>
      </c>
      <c r="F5" s="60">
        <v>40000</v>
      </c>
      <c r="G5" s="50" t="s">
        <v>78</v>
      </c>
      <c r="H5" s="61" t="s">
        <v>80</v>
      </c>
      <c r="I5" s="60">
        <v>10000</v>
      </c>
      <c r="J5" s="50" t="s">
        <v>78</v>
      </c>
      <c r="K5" s="121" t="s">
        <v>81</v>
      </c>
      <c r="L5" s="60">
        <v>10000</v>
      </c>
      <c r="M5" s="54" t="s">
        <v>5</v>
      </c>
    </row>
    <row r="6" spans="1:13" s="8" customFormat="1" ht="12.75" customHeight="1" x14ac:dyDescent="0.15">
      <c r="A6" s="178"/>
      <c r="B6" s="227"/>
      <c r="C6" s="217"/>
      <c r="D6" s="214"/>
      <c r="E6" s="39" t="s">
        <v>82</v>
      </c>
      <c r="F6" s="62">
        <v>5000</v>
      </c>
      <c r="G6" s="51" t="s">
        <v>78</v>
      </c>
      <c r="H6" s="63"/>
      <c r="I6" s="62"/>
      <c r="J6" s="51" t="s">
        <v>78</v>
      </c>
      <c r="K6" s="122"/>
      <c r="L6" s="62"/>
      <c r="M6" s="55" t="s">
        <v>5</v>
      </c>
    </row>
    <row r="7" spans="1:13" s="8" customFormat="1" ht="12.75" customHeight="1" x14ac:dyDescent="0.15">
      <c r="A7" s="178"/>
      <c r="B7" s="229">
        <v>3</v>
      </c>
      <c r="C7" s="216" t="s">
        <v>23</v>
      </c>
      <c r="D7" s="213">
        <f>F7+F8+I7+I8+L7+L8</f>
        <v>60000</v>
      </c>
      <c r="E7" s="37" t="s">
        <v>83</v>
      </c>
      <c r="F7" s="59">
        <v>60000</v>
      </c>
      <c r="G7" s="50" t="s">
        <v>78</v>
      </c>
      <c r="H7" s="269"/>
      <c r="I7" s="59"/>
      <c r="J7" s="50" t="s">
        <v>78</v>
      </c>
      <c r="K7" s="270"/>
      <c r="L7" s="59"/>
      <c r="M7" s="54" t="s">
        <v>5</v>
      </c>
    </row>
    <row r="8" spans="1:13" s="8" customFormat="1" ht="12.75" customHeight="1" x14ac:dyDescent="0.15">
      <c r="A8" s="178"/>
      <c r="B8" s="227"/>
      <c r="C8" s="217"/>
      <c r="D8" s="214"/>
      <c r="E8" s="37"/>
      <c r="F8" s="59"/>
      <c r="G8" s="51" t="s">
        <v>78</v>
      </c>
      <c r="H8" s="269"/>
      <c r="I8" s="59"/>
      <c r="J8" s="51" t="s">
        <v>78</v>
      </c>
      <c r="K8" s="270"/>
      <c r="L8" s="59"/>
      <c r="M8" s="55" t="s">
        <v>5</v>
      </c>
    </row>
    <row r="9" spans="1:13" s="8" customFormat="1" ht="12.75" customHeight="1" x14ac:dyDescent="0.15">
      <c r="A9" s="178"/>
      <c r="B9" s="229">
        <v>4</v>
      </c>
      <c r="C9" s="216" t="s">
        <v>24</v>
      </c>
      <c r="D9" s="213">
        <f>F9+F10+I9+I10+L9+L10</f>
        <v>0</v>
      </c>
      <c r="E9" s="38"/>
      <c r="F9" s="60"/>
      <c r="G9" s="50" t="s">
        <v>78</v>
      </c>
      <c r="H9" s="61"/>
      <c r="I9" s="60"/>
      <c r="J9" s="50" t="s">
        <v>78</v>
      </c>
      <c r="K9" s="121"/>
      <c r="L9" s="60"/>
      <c r="M9" s="54" t="s">
        <v>5</v>
      </c>
    </row>
    <row r="10" spans="1:13" s="8" customFormat="1" ht="12.75" customHeight="1" x14ac:dyDescent="0.15">
      <c r="A10" s="178"/>
      <c r="B10" s="227"/>
      <c r="C10" s="217"/>
      <c r="D10" s="214"/>
      <c r="E10" s="39"/>
      <c r="F10" s="62"/>
      <c r="G10" s="51" t="s">
        <v>78</v>
      </c>
      <c r="H10" s="63"/>
      <c r="I10" s="62"/>
      <c r="J10" s="51" t="s">
        <v>78</v>
      </c>
      <c r="K10" s="122"/>
      <c r="L10" s="62"/>
      <c r="M10" s="55" t="s">
        <v>5</v>
      </c>
    </row>
    <row r="11" spans="1:13" s="8" customFormat="1" ht="12.75" customHeight="1" x14ac:dyDescent="0.15">
      <c r="A11" s="178"/>
      <c r="B11" s="229">
        <v>5</v>
      </c>
      <c r="C11" s="216" t="s">
        <v>25</v>
      </c>
      <c r="D11" s="213">
        <f>F11+F12+I11+I12+L11+L12</f>
        <v>160000</v>
      </c>
      <c r="E11" s="38" t="s">
        <v>84</v>
      </c>
      <c r="F11" s="60">
        <v>70000</v>
      </c>
      <c r="G11" s="50" t="s">
        <v>78</v>
      </c>
      <c r="H11" s="61" t="s">
        <v>85</v>
      </c>
      <c r="I11" s="60">
        <v>50000</v>
      </c>
      <c r="J11" s="50" t="s">
        <v>78</v>
      </c>
      <c r="K11" s="121" t="s">
        <v>86</v>
      </c>
      <c r="L11" s="60">
        <v>40000</v>
      </c>
      <c r="M11" s="54" t="s">
        <v>5</v>
      </c>
    </row>
    <row r="12" spans="1:13" s="8" customFormat="1" ht="12.75" customHeight="1" x14ac:dyDescent="0.15">
      <c r="A12" s="178"/>
      <c r="B12" s="227"/>
      <c r="C12" s="217"/>
      <c r="D12" s="214"/>
      <c r="E12" s="39"/>
      <c r="F12" s="62"/>
      <c r="G12" s="51" t="s">
        <v>78</v>
      </c>
      <c r="H12" s="63"/>
      <c r="I12" s="62"/>
      <c r="J12" s="51" t="s">
        <v>78</v>
      </c>
      <c r="K12" s="122"/>
      <c r="L12" s="62"/>
      <c r="M12" s="55" t="s">
        <v>5</v>
      </c>
    </row>
    <row r="13" spans="1:13" s="8" customFormat="1" ht="12.75" customHeight="1" x14ac:dyDescent="0.15">
      <c r="A13" s="178"/>
      <c r="B13" s="229">
        <v>6</v>
      </c>
      <c r="C13" s="216" t="s">
        <v>26</v>
      </c>
      <c r="D13" s="213">
        <f>F13+F14+I13+I14+L13+L14</f>
        <v>150000</v>
      </c>
      <c r="E13" s="38" t="s">
        <v>87</v>
      </c>
      <c r="F13" s="60">
        <v>150000</v>
      </c>
      <c r="G13" s="50" t="s">
        <v>78</v>
      </c>
      <c r="H13" s="61"/>
      <c r="I13" s="60"/>
      <c r="J13" s="50" t="s">
        <v>78</v>
      </c>
      <c r="K13" s="121"/>
      <c r="L13" s="60"/>
      <c r="M13" s="54" t="s">
        <v>5</v>
      </c>
    </row>
    <row r="14" spans="1:13" s="8" customFormat="1" ht="12.75" customHeight="1" x14ac:dyDescent="0.15">
      <c r="A14" s="178"/>
      <c r="B14" s="227"/>
      <c r="C14" s="217"/>
      <c r="D14" s="214"/>
      <c r="E14" s="39"/>
      <c r="F14" s="62"/>
      <c r="G14" s="51" t="s">
        <v>78</v>
      </c>
      <c r="H14" s="63"/>
      <c r="I14" s="62"/>
      <c r="J14" s="51" t="s">
        <v>78</v>
      </c>
      <c r="K14" s="122"/>
      <c r="L14" s="62"/>
      <c r="M14" s="55" t="s">
        <v>5</v>
      </c>
    </row>
    <row r="15" spans="1:13" s="8" customFormat="1" ht="12.75" customHeight="1" x14ac:dyDescent="0.15">
      <c r="A15" s="178"/>
      <c r="B15" s="229">
        <v>7</v>
      </c>
      <c r="C15" s="216" t="s">
        <v>53</v>
      </c>
      <c r="D15" s="213">
        <f>F15+F16+I15+I16+L15+L16</f>
        <v>70000</v>
      </c>
      <c r="E15" s="37" t="s">
        <v>88</v>
      </c>
      <c r="F15" s="59">
        <v>50000</v>
      </c>
      <c r="G15" s="50" t="s">
        <v>78</v>
      </c>
      <c r="H15" s="269" t="s">
        <v>89</v>
      </c>
      <c r="I15" s="59">
        <v>20000</v>
      </c>
      <c r="J15" s="50" t="s">
        <v>78</v>
      </c>
      <c r="K15" s="270"/>
      <c r="L15" s="59"/>
      <c r="M15" s="54" t="s">
        <v>5</v>
      </c>
    </row>
    <row r="16" spans="1:13" s="8" customFormat="1" ht="12.75" customHeight="1" thickBot="1" x14ac:dyDescent="0.2">
      <c r="A16" s="232"/>
      <c r="B16" s="233"/>
      <c r="C16" s="234"/>
      <c r="D16" s="215"/>
      <c r="E16" s="40"/>
      <c r="F16" s="64"/>
      <c r="G16" s="52" t="s">
        <v>78</v>
      </c>
      <c r="H16" s="65"/>
      <c r="I16" s="64"/>
      <c r="J16" s="52" t="s">
        <v>78</v>
      </c>
      <c r="K16" s="129"/>
      <c r="L16" s="64"/>
      <c r="M16" s="56" t="s">
        <v>5</v>
      </c>
    </row>
    <row r="17" spans="1:13" s="8" customFormat="1" ht="25.5" customHeight="1" thickTop="1" thickBot="1" x14ac:dyDescent="0.2">
      <c r="A17" s="235" t="s">
        <v>28</v>
      </c>
      <c r="B17" s="236"/>
      <c r="C17" s="237"/>
      <c r="D17" s="108">
        <f>SUM(D3:D16)</f>
        <v>585000</v>
      </c>
      <c r="E17" s="31"/>
      <c r="F17" s="78"/>
      <c r="G17" s="70"/>
      <c r="H17" s="69"/>
      <c r="I17" s="78"/>
      <c r="J17" s="70"/>
      <c r="K17" s="69"/>
      <c r="L17" s="78"/>
      <c r="M17" s="71"/>
    </row>
    <row r="18" spans="1:13" s="8" customFormat="1" ht="18" customHeight="1" thickTop="1" x14ac:dyDescent="0.15">
      <c r="A18" s="178" t="s">
        <v>29</v>
      </c>
      <c r="B18" s="238">
        <v>1</v>
      </c>
      <c r="C18" s="239" t="s">
        <v>30</v>
      </c>
      <c r="D18" s="218">
        <f>F18+F19+I18+I19+L18+L19</f>
        <v>100000</v>
      </c>
      <c r="E18" s="42" t="s">
        <v>90</v>
      </c>
      <c r="F18" s="124">
        <v>100000</v>
      </c>
      <c r="G18" s="268" t="s">
        <v>78</v>
      </c>
      <c r="H18" s="270"/>
      <c r="I18" s="124"/>
      <c r="J18" s="268" t="s">
        <v>78</v>
      </c>
      <c r="K18" s="270"/>
      <c r="L18" s="124"/>
      <c r="M18" s="53" t="s">
        <v>5</v>
      </c>
    </row>
    <row r="19" spans="1:13" s="8" customFormat="1" ht="18" customHeight="1" x14ac:dyDescent="0.15">
      <c r="A19" s="178"/>
      <c r="B19" s="227"/>
      <c r="C19" s="217"/>
      <c r="D19" s="156"/>
      <c r="E19" s="41"/>
      <c r="F19" s="126"/>
      <c r="G19" s="51" t="s">
        <v>78</v>
      </c>
      <c r="H19" s="122"/>
      <c r="I19" s="126"/>
      <c r="J19" s="51" t="s">
        <v>78</v>
      </c>
      <c r="K19" s="122"/>
      <c r="L19" s="126"/>
      <c r="M19" s="55" t="s">
        <v>5</v>
      </c>
    </row>
    <row r="20" spans="1:13" s="8" customFormat="1" ht="18" customHeight="1" x14ac:dyDescent="0.15">
      <c r="A20" s="178"/>
      <c r="B20" s="229">
        <v>2</v>
      </c>
      <c r="C20" s="219" t="s">
        <v>31</v>
      </c>
      <c r="D20" s="213">
        <f>F20+F21+I20+I21+L20+L21</f>
        <v>148000</v>
      </c>
      <c r="E20" s="42" t="s">
        <v>91</v>
      </c>
      <c r="F20" s="124">
        <v>30000</v>
      </c>
      <c r="G20" s="268" t="s">
        <v>78</v>
      </c>
      <c r="H20" s="270" t="s">
        <v>115</v>
      </c>
      <c r="I20" s="124">
        <v>68000</v>
      </c>
      <c r="J20" s="268" t="s">
        <v>78</v>
      </c>
      <c r="K20" s="270" t="s">
        <v>92</v>
      </c>
      <c r="L20" s="124">
        <v>50000</v>
      </c>
      <c r="M20" s="53" t="s">
        <v>5</v>
      </c>
    </row>
    <row r="21" spans="1:13" s="8" customFormat="1" ht="18" customHeight="1" x14ac:dyDescent="0.15">
      <c r="A21" s="178"/>
      <c r="B21" s="227"/>
      <c r="C21" s="220"/>
      <c r="D21" s="214"/>
      <c r="E21" s="42"/>
      <c r="F21" s="124"/>
      <c r="G21" s="268" t="s">
        <v>78</v>
      </c>
      <c r="H21" s="270"/>
      <c r="I21" s="124"/>
      <c r="J21" s="268" t="s">
        <v>78</v>
      </c>
      <c r="K21" s="270"/>
      <c r="L21" s="124"/>
      <c r="M21" s="53" t="s">
        <v>5</v>
      </c>
    </row>
    <row r="22" spans="1:13" s="8" customFormat="1" ht="18" customHeight="1" x14ac:dyDescent="0.15">
      <c r="A22" s="178"/>
      <c r="B22" s="229">
        <v>3</v>
      </c>
      <c r="C22" s="216" t="s">
        <v>32</v>
      </c>
      <c r="D22" s="213">
        <f>F22+F23+I22+I23+L22+L23</f>
        <v>169000</v>
      </c>
      <c r="E22" s="43" t="s">
        <v>93</v>
      </c>
      <c r="F22" s="123">
        <v>70000</v>
      </c>
      <c r="G22" s="50" t="s">
        <v>78</v>
      </c>
      <c r="H22" s="121" t="s">
        <v>94</v>
      </c>
      <c r="I22" s="123">
        <v>50000</v>
      </c>
      <c r="J22" s="50" t="s">
        <v>78</v>
      </c>
      <c r="K22" s="121" t="s">
        <v>95</v>
      </c>
      <c r="L22" s="123">
        <v>49000</v>
      </c>
      <c r="M22" s="54" t="s">
        <v>5</v>
      </c>
    </row>
    <row r="23" spans="1:13" s="8" customFormat="1" ht="18" customHeight="1" x14ac:dyDescent="0.15">
      <c r="A23" s="178"/>
      <c r="B23" s="227"/>
      <c r="C23" s="217"/>
      <c r="D23" s="214"/>
      <c r="E23" s="41"/>
      <c r="F23" s="126"/>
      <c r="G23" s="51" t="s">
        <v>78</v>
      </c>
      <c r="H23" s="122"/>
      <c r="I23" s="126"/>
      <c r="J23" s="51" t="s">
        <v>78</v>
      </c>
      <c r="K23" s="122"/>
      <c r="L23" s="126"/>
      <c r="M23" s="55" t="s">
        <v>5</v>
      </c>
    </row>
    <row r="24" spans="1:13" s="8" customFormat="1" ht="18" customHeight="1" x14ac:dyDescent="0.15">
      <c r="A24" s="178"/>
      <c r="B24" s="229">
        <v>4</v>
      </c>
      <c r="C24" s="216" t="s">
        <v>33</v>
      </c>
      <c r="D24" s="213">
        <f>F24+F25+I24+I25+L24+L25</f>
        <v>320000</v>
      </c>
      <c r="E24" s="42" t="s">
        <v>96</v>
      </c>
      <c r="F24" s="124">
        <v>150000</v>
      </c>
      <c r="G24" s="268" t="s">
        <v>78</v>
      </c>
      <c r="H24" s="270" t="s">
        <v>97</v>
      </c>
      <c r="I24" s="124">
        <v>120000</v>
      </c>
      <c r="J24" s="268" t="s">
        <v>78</v>
      </c>
      <c r="K24" s="270" t="s">
        <v>98</v>
      </c>
      <c r="L24" s="124">
        <v>50000</v>
      </c>
      <c r="M24" s="53" t="s">
        <v>5</v>
      </c>
    </row>
    <row r="25" spans="1:13" s="8" customFormat="1" ht="18" customHeight="1" x14ac:dyDescent="0.15">
      <c r="A25" s="178"/>
      <c r="B25" s="227"/>
      <c r="C25" s="217"/>
      <c r="D25" s="214"/>
      <c r="E25" s="42"/>
      <c r="F25" s="124"/>
      <c r="G25" s="268" t="s">
        <v>78</v>
      </c>
      <c r="H25" s="270"/>
      <c r="I25" s="124"/>
      <c r="J25" s="268" t="s">
        <v>78</v>
      </c>
      <c r="K25" s="270"/>
      <c r="L25" s="124"/>
      <c r="M25" s="53" t="s">
        <v>5</v>
      </c>
    </row>
    <row r="26" spans="1:13" s="8" customFormat="1" ht="18" customHeight="1" x14ac:dyDescent="0.15">
      <c r="A26" s="178"/>
      <c r="B26" s="229">
        <v>5</v>
      </c>
      <c r="C26" s="216" t="s">
        <v>34</v>
      </c>
      <c r="D26" s="213">
        <f>F26+F27+I26+I27+L26+L27</f>
        <v>140000</v>
      </c>
      <c r="E26" s="43" t="s">
        <v>99</v>
      </c>
      <c r="F26" s="123">
        <v>80000</v>
      </c>
      <c r="G26" s="50" t="s">
        <v>78</v>
      </c>
      <c r="H26" s="121" t="s">
        <v>108</v>
      </c>
      <c r="I26" s="123">
        <v>60000</v>
      </c>
      <c r="J26" s="50" t="s">
        <v>78</v>
      </c>
      <c r="K26" s="121"/>
      <c r="L26" s="123"/>
      <c r="M26" s="54" t="s">
        <v>5</v>
      </c>
    </row>
    <row r="27" spans="1:13" s="8" customFormat="1" ht="18" customHeight="1" x14ac:dyDescent="0.15">
      <c r="A27" s="178"/>
      <c r="B27" s="227"/>
      <c r="C27" s="217"/>
      <c r="D27" s="214"/>
      <c r="E27" s="41"/>
      <c r="F27" s="126"/>
      <c r="G27" s="51" t="s">
        <v>78</v>
      </c>
      <c r="H27" s="122"/>
      <c r="I27" s="126"/>
      <c r="J27" s="51" t="s">
        <v>78</v>
      </c>
      <c r="K27" s="122"/>
      <c r="L27" s="126"/>
      <c r="M27" s="55" t="s">
        <v>5</v>
      </c>
    </row>
    <row r="28" spans="1:13" s="8" customFormat="1" ht="18" customHeight="1" x14ac:dyDescent="0.15">
      <c r="A28" s="178"/>
      <c r="B28" s="229">
        <v>6</v>
      </c>
      <c r="C28" s="163" t="s">
        <v>35</v>
      </c>
      <c r="D28" s="213">
        <f>F28+F29+I28+I29+L28+L29</f>
        <v>150000</v>
      </c>
      <c r="E28" s="43" t="s">
        <v>100</v>
      </c>
      <c r="F28" s="123">
        <v>70000</v>
      </c>
      <c r="G28" s="50" t="s">
        <v>78</v>
      </c>
      <c r="H28" s="121" t="s">
        <v>101</v>
      </c>
      <c r="I28" s="123">
        <v>30000</v>
      </c>
      <c r="J28" s="50" t="s">
        <v>78</v>
      </c>
      <c r="K28" s="121" t="s">
        <v>102</v>
      </c>
      <c r="L28" s="123">
        <v>50000</v>
      </c>
      <c r="M28" s="54" t="s">
        <v>5</v>
      </c>
    </row>
    <row r="29" spans="1:13" s="8" customFormat="1" ht="18" customHeight="1" x14ac:dyDescent="0.15">
      <c r="A29" s="178"/>
      <c r="B29" s="227"/>
      <c r="C29" s="156"/>
      <c r="D29" s="214"/>
      <c r="E29" s="41"/>
      <c r="F29" s="126"/>
      <c r="G29" s="51" t="s">
        <v>78</v>
      </c>
      <c r="H29" s="122"/>
      <c r="I29" s="126"/>
      <c r="J29" s="51" t="s">
        <v>78</v>
      </c>
      <c r="K29" s="122"/>
      <c r="L29" s="126"/>
      <c r="M29" s="55" t="s">
        <v>5</v>
      </c>
    </row>
    <row r="30" spans="1:13" s="8" customFormat="1" ht="18" customHeight="1" x14ac:dyDescent="0.15">
      <c r="A30" s="178"/>
      <c r="B30" s="229">
        <v>7</v>
      </c>
      <c r="C30" s="163" t="s">
        <v>54</v>
      </c>
      <c r="D30" s="213">
        <f>F30+F31+I30+I31+L30+L31</f>
        <v>0</v>
      </c>
      <c r="E30" s="42"/>
      <c r="F30" s="124"/>
      <c r="G30" s="268" t="s">
        <v>5</v>
      </c>
      <c r="H30" s="270"/>
      <c r="I30" s="124"/>
      <c r="J30" s="268" t="s">
        <v>5</v>
      </c>
      <c r="K30" s="270"/>
      <c r="L30" s="124"/>
      <c r="M30" s="53" t="s">
        <v>5</v>
      </c>
    </row>
    <row r="31" spans="1:13" s="8" customFormat="1" ht="18" customHeight="1" thickBot="1" x14ac:dyDescent="0.2">
      <c r="A31" s="232"/>
      <c r="B31" s="233"/>
      <c r="C31" s="242"/>
      <c r="D31" s="215"/>
      <c r="E31" s="44"/>
      <c r="F31" s="130"/>
      <c r="G31" s="52" t="s">
        <v>5</v>
      </c>
      <c r="H31" s="129"/>
      <c r="I31" s="130"/>
      <c r="J31" s="52" t="s">
        <v>5</v>
      </c>
      <c r="K31" s="129"/>
      <c r="L31" s="130"/>
      <c r="M31" s="56" t="s">
        <v>5</v>
      </c>
    </row>
    <row r="32" spans="1:13" s="8" customFormat="1" ht="25.5" customHeight="1" thickTop="1" thickBot="1" x14ac:dyDescent="0.2">
      <c r="A32" s="235" t="s">
        <v>36</v>
      </c>
      <c r="B32" s="236"/>
      <c r="C32" s="237"/>
      <c r="D32" s="34">
        <f>SUM(D18:D31)</f>
        <v>1027000</v>
      </c>
      <c r="E32" s="31"/>
      <c r="F32" s="78"/>
      <c r="G32" s="70"/>
      <c r="H32" s="69"/>
      <c r="I32" s="78"/>
      <c r="J32" s="70"/>
      <c r="K32" s="69"/>
      <c r="L32" s="78"/>
      <c r="M32" s="71"/>
    </row>
    <row r="33" spans="1:13" s="8" customFormat="1" ht="36" customHeight="1" thickTop="1" thickBot="1" x14ac:dyDescent="0.2">
      <c r="A33" s="240" t="s">
        <v>37</v>
      </c>
      <c r="B33" s="271"/>
      <c r="C33" s="241"/>
      <c r="D33" s="23">
        <f>D17+D32</f>
        <v>1612000</v>
      </c>
      <c r="E33" s="33"/>
      <c r="F33" s="77"/>
      <c r="G33" s="67"/>
      <c r="H33" s="66"/>
      <c r="I33" s="77"/>
      <c r="J33" s="67"/>
      <c r="K33" s="66"/>
      <c r="L33" s="77"/>
      <c r="M33" s="68"/>
    </row>
    <row r="34" spans="1:13" s="8" customFormat="1" ht="15" customHeight="1" thickBot="1" x14ac:dyDescent="0.2">
      <c r="A34" s="24"/>
      <c r="B34" s="79"/>
      <c r="C34" s="79"/>
      <c r="D34" s="25"/>
      <c r="E34" s="73"/>
      <c r="F34" s="80"/>
      <c r="G34" s="72"/>
      <c r="H34" s="73"/>
      <c r="I34" s="81"/>
      <c r="J34" s="72"/>
      <c r="K34" s="73"/>
      <c r="L34" s="81"/>
      <c r="M34" s="73"/>
    </row>
    <row r="35" spans="1:13" s="8" customFormat="1" ht="24" customHeight="1" x14ac:dyDescent="0.15">
      <c r="A35" s="272" t="s">
        <v>55</v>
      </c>
      <c r="B35" s="82">
        <v>1</v>
      </c>
      <c r="C35" s="83" t="s">
        <v>114</v>
      </c>
      <c r="D35" s="84">
        <f>F35+I35+L35</f>
        <v>0</v>
      </c>
      <c r="E35" s="85"/>
      <c r="F35" s="86"/>
      <c r="G35" s="87" t="s">
        <v>5</v>
      </c>
      <c r="H35" s="88"/>
      <c r="I35" s="86"/>
      <c r="J35" s="87" t="s">
        <v>5</v>
      </c>
      <c r="K35" s="88"/>
      <c r="L35" s="86"/>
      <c r="M35" s="89" t="s">
        <v>5</v>
      </c>
    </row>
    <row r="36" spans="1:13" s="8" customFormat="1" ht="24" customHeight="1" x14ac:dyDescent="0.15">
      <c r="A36" s="273"/>
      <c r="B36" s="90">
        <v>2</v>
      </c>
      <c r="C36" s="91"/>
      <c r="D36" s="92">
        <f>F36+I36+L36</f>
        <v>0</v>
      </c>
      <c r="E36" s="93"/>
      <c r="F36" s="94"/>
      <c r="G36" s="95" t="s">
        <v>5</v>
      </c>
      <c r="H36" s="96"/>
      <c r="I36" s="94"/>
      <c r="J36" s="95" t="s">
        <v>5</v>
      </c>
      <c r="K36" s="96"/>
      <c r="L36" s="94"/>
      <c r="M36" s="97" t="s">
        <v>5</v>
      </c>
    </row>
    <row r="37" spans="1:13" s="8" customFormat="1" ht="24" customHeight="1" x14ac:dyDescent="0.15">
      <c r="A37" s="273"/>
      <c r="B37" s="274">
        <v>3</v>
      </c>
      <c r="C37" s="275"/>
      <c r="D37" s="92">
        <f>F37+I37+L37</f>
        <v>0</v>
      </c>
      <c r="E37" s="93"/>
      <c r="F37" s="94"/>
      <c r="G37" s="95" t="s">
        <v>5</v>
      </c>
      <c r="H37" s="96"/>
      <c r="I37" s="94"/>
      <c r="J37" s="95" t="s">
        <v>5</v>
      </c>
      <c r="K37" s="96"/>
      <c r="L37" s="94"/>
      <c r="M37" s="97" t="s">
        <v>5</v>
      </c>
    </row>
    <row r="38" spans="1:13" s="8" customFormat="1" ht="24" customHeight="1" thickBot="1" x14ac:dyDescent="0.2">
      <c r="A38" s="273"/>
      <c r="B38" s="98">
        <v>4</v>
      </c>
      <c r="C38" s="131"/>
      <c r="D38" s="99">
        <f>F38+I38+L38</f>
        <v>0</v>
      </c>
      <c r="E38" s="100"/>
      <c r="F38" s="101"/>
      <c r="G38" s="102" t="s">
        <v>5</v>
      </c>
      <c r="H38" s="103"/>
      <c r="I38" s="101"/>
      <c r="J38" s="102" t="s">
        <v>5</v>
      </c>
      <c r="K38" s="103"/>
      <c r="L38" s="101"/>
      <c r="M38" s="104" t="s">
        <v>5</v>
      </c>
    </row>
    <row r="39" spans="1:13" s="8" customFormat="1" ht="25.5" customHeight="1" thickTop="1" thickBot="1" x14ac:dyDescent="0.2">
      <c r="A39" s="235" t="s">
        <v>56</v>
      </c>
      <c r="B39" s="236"/>
      <c r="C39" s="237"/>
      <c r="D39" s="105">
        <f>SUM(D35:D38)</f>
        <v>0</v>
      </c>
      <c r="E39" s="35"/>
      <c r="F39" s="78"/>
      <c r="G39" s="70"/>
      <c r="H39" s="69"/>
      <c r="I39" s="106"/>
      <c r="J39" s="70"/>
      <c r="K39" s="69"/>
      <c r="L39" s="78"/>
      <c r="M39" s="71"/>
    </row>
    <row r="40" spans="1:13" s="8" customFormat="1" ht="21" customHeight="1" thickTop="1" x14ac:dyDescent="0.15">
      <c r="A40" s="276" t="s">
        <v>27</v>
      </c>
      <c r="B40" s="277">
        <v>1</v>
      </c>
      <c r="C40" s="278" t="s">
        <v>65</v>
      </c>
      <c r="D40" s="109">
        <f t="shared" ref="D40:D46" si="0">F40+I40+L40</f>
        <v>150000</v>
      </c>
      <c r="E40" s="110" t="s">
        <v>103</v>
      </c>
      <c r="F40" s="111">
        <v>150000</v>
      </c>
      <c r="G40" s="112" t="s">
        <v>5</v>
      </c>
      <c r="H40" s="113"/>
      <c r="I40" s="111"/>
      <c r="J40" s="112" t="s">
        <v>5</v>
      </c>
      <c r="K40" s="113"/>
      <c r="L40" s="111"/>
      <c r="M40" s="114" t="s">
        <v>5</v>
      </c>
    </row>
    <row r="41" spans="1:13" s="8" customFormat="1" ht="21" customHeight="1" x14ac:dyDescent="0.15">
      <c r="A41" s="178"/>
      <c r="B41" s="117">
        <v>2</v>
      </c>
      <c r="C41" s="275" t="s">
        <v>66</v>
      </c>
      <c r="D41" s="115">
        <f t="shared" si="0"/>
        <v>47000</v>
      </c>
      <c r="E41" s="93" t="s">
        <v>66</v>
      </c>
      <c r="F41" s="94">
        <v>28000</v>
      </c>
      <c r="G41" s="116" t="s">
        <v>5</v>
      </c>
      <c r="H41" s="96" t="s">
        <v>111</v>
      </c>
      <c r="I41" s="94">
        <v>19000</v>
      </c>
      <c r="J41" s="116" t="s">
        <v>5</v>
      </c>
      <c r="K41" s="96"/>
      <c r="L41" s="94"/>
      <c r="M41" s="97" t="s">
        <v>5</v>
      </c>
    </row>
    <row r="42" spans="1:13" s="8" customFormat="1" ht="21" customHeight="1" x14ac:dyDescent="0.15">
      <c r="A42" s="178"/>
      <c r="B42" s="117">
        <v>3</v>
      </c>
      <c r="C42" s="275" t="s">
        <v>62</v>
      </c>
      <c r="D42" s="115">
        <f t="shared" si="0"/>
        <v>25000</v>
      </c>
      <c r="E42" s="93" t="s">
        <v>62</v>
      </c>
      <c r="F42" s="94">
        <v>25000</v>
      </c>
      <c r="G42" s="116" t="s">
        <v>5</v>
      </c>
      <c r="H42" s="96"/>
      <c r="I42" s="94"/>
      <c r="J42" s="116" t="s">
        <v>5</v>
      </c>
      <c r="K42" s="96"/>
      <c r="L42" s="94"/>
      <c r="M42" s="97" t="s">
        <v>5</v>
      </c>
    </row>
    <row r="43" spans="1:13" s="8" customFormat="1" ht="21" customHeight="1" x14ac:dyDescent="0.15">
      <c r="A43" s="178"/>
      <c r="B43" s="117">
        <v>4</v>
      </c>
      <c r="C43" s="275" t="s">
        <v>63</v>
      </c>
      <c r="D43" s="115">
        <f t="shared" si="0"/>
        <v>25000</v>
      </c>
      <c r="E43" s="93" t="s">
        <v>104</v>
      </c>
      <c r="F43" s="94">
        <v>25000</v>
      </c>
      <c r="G43" s="116" t="s">
        <v>5</v>
      </c>
      <c r="H43" s="96"/>
      <c r="I43" s="94"/>
      <c r="J43" s="116" t="s">
        <v>5</v>
      </c>
      <c r="K43" s="96"/>
      <c r="L43" s="94"/>
      <c r="M43" s="97" t="s">
        <v>5</v>
      </c>
    </row>
    <row r="44" spans="1:13" s="8" customFormat="1" ht="21" customHeight="1" x14ac:dyDescent="0.15">
      <c r="A44" s="178"/>
      <c r="B44" s="117">
        <v>5</v>
      </c>
      <c r="C44" s="91" t="s">
        <v>105</v>
      </c>
      <c r="D44" s="115">
        <f t="shared" si="0"/>
        <v>3000</v>
      </c>
      <c r="E44" s="93" t="s">
        <v>106</v>
      </c>
      <c r="F44" s="94">
        <v>1000</v>
      </c>
      <c r="G44" s="116" t="s">
        <v>5</v>
      </c>
      <c r="H44" s="96" t="s">
        <v>107</v>
      </c>
      <c r="I44" s="94">
        <v>1000</v>
      </c>
      <c r="J44" s="116" t="s">
        <v>5</v>
      </c>
      <c r="K44" s="96" t="s">
        <v>116</v>
      </c>
      <c r="L44" s="94">
        <v>1000</v>
      </c>
      <c r="M44" s="97" t="s">
        <v>5</v>
      </c>
    </row>
    <row r="45" spans="1:13" s="8" customFormat="1" ht="21" customHeight="1" x14ac:dyDescent="0.15">
      <c r="A45" s="178"/>
      <c r="B45" s="117">
        <v>6</v>
      </c>
      <c r="C45" s="91" t="s">
        <v>64</v>
      </c>
      <c r="D45" s="115">
        <f t="shared" si="0"/>
        <v>133820</v>
      </c>
      <c r="E45" s="93" t="s">
        <v>64</v>
      </c>
      <c r="F45" s="94">
        <v>133820</v>
      </c>
      <c r="G45" s="116" t="s">
        <v>5</v>
      </c>
      <c r="H45" s="96"/>
      <c r="I45" s="94"/>
      <c r="J45" s="116" t="s">
        <v>5</v>
      </c>
      <c r="K45" s="96"/>
      <c r="L45" s="94"/>
      <c r="M45" s="97" t="s">
        <v>5</v>
      </c>
    </row>
    <row r="46" spans="1:13" s="8" customFormat="1" ht="21" customHeight="1" thickBot="1" x14ac:dyDescent="0.2">
      <c r="A46" s="232"/>
      <c r="B46" s="118">
        <v>7</v>
      </c>
      <c r="C46" s="279" t="s">
        <v>27</v>
      </c>
      <c r="D46" s="119">
        <f t="shared" si="0"/>
        <v>0</v>
      </c>
      <c r="E46" s="100"/>
      <c r="F46" s="101"/>
      <c r="G46" s="120" t="s">
        <v>5</v>
      </c>
      <c r="H46" s="103"/>
      <c r="I46" s="101"/>
      <c r="J46" s="120" t="s">
        <v>5</v>
      </c>
      <c r="K46" s="103"/>
      <c r="L46" s="101"/>
      <c r="M46" s="104" t="s">
        <v>5</v>
      </c>
    </row>
    <row r="47" spans="1:13" s="8" customFormat="1" ht="25.5" customHeight="1" thickTop="1" thickBot="1" x14ac:dyDescent="0.2">
      <c r="A47" s="280" t="s">
        <v>44</v>
      </c>
      <c r="B47" s="281"/>
      <c r="C47" s="282"/>
      <c r="D47" s="26">
        <f>SUM(D40:D46)</f>
        <v>383820</v>
      </c>
      <c r="E47" s="35"/>
      <c r="F47" s="78"/>
      <c r="G47" s="70"/>
      <c r="H47" s="69"/>
      <c r="I47" s="106"/>
      <c r="J47" s="70"/>
      <c r="K47" s="69"/>
      <c r="L47" s="78"/>
      <c r="M47" s="71"/>
    </row>
    <row r="48" spans="1:13" ht="36" customHeight="1" thickTop="1" thickBot="1" x14ac:dyDescent="0.2">
      <c r="A48" s="283" t="s">
        <v>45</v>
      </c>
      <c r="B48" s="284"/>
      <c r="C48" s="285"/>
      <c r="D48" s="27">
        <f>D33+D39+D47</f>
        <v>1995820</v>
      </c>
      <c r="E48" s="32"/>
      <c r="F48" s="107"/>
      <c r="G48" s="75"/>
      <c r="H48" s="74"/>
      <c r="I48" s="107"/>
      <c r="J48" s="75"/>
      <c r="K48" s="74"/>
      <c r="L48" s="107"/>
      <c r="M48" s="76"/>
    </row>
  </sheetData>
  <mergeCells count="55">
    <mergeCell ref="A39:C39"/>
    <mergeCell ref="A40:A46"/>
    <mergeCell ref="A47:C47"/>
    <mergeCell ref="A48:C48"/>
    <mergeCell ref="B30:B31"/>
    <mergeCell ref="C30:C31"/>
    <mergeCell ref="D30:D31"/>
    <mergeCell ref="A32:C32"/>
    <mergeCell ref="A33:C33"/>
    <mergeCell ref="A35:A38"/>
    <mergeCell ref="B26:B27"/>
    <mergeCell ref="C26:C27"/>
    <mergeCell ref="D26:D27"/>
    <mergeCell ref="B28:B29"/>
    <mergeCell ref="C28:C29"/>
    <mergeCell ref="D28:D29"/>
    <mergeCell ref="D20:D21"/>
    <mergeCell ref="B22:B23"/>
    <mergeCell ref="C22:C23"/>
    <mergeCell ref="D22:D23"/>
    <mergeCell ref="B24:B25"/>
    <mergeCell ref="C24:C25"/>
    <mergeCell ref="D24:D25"/>
    <mergeCell ref="B15:B16"/>
    <mergeCell ref="C15:C16"/>
    <mergeCell ref="D15:D16"/>
    <mergeCell ref="A17:C17"/>
    <mergeCell ref="A18:A31"/>
    <mergeCell ref="B18:B19"/>
    <mergeCell ref="C18:C19"/>
    <mergeCell ref="D18:D19"/>
    <mergeCell ref="B20:B21"/>
    <mergeCell ref="C20:C21"/>
    <mergeCell ref="B11:B12"/>
    <mergeCell ref="C11:C12"/>
    <mergeCell ref="D11:D12"/>
    <mergeCell ref="B13:B14"/>
    <mergeCell ref="C13:C14"/>
    <mergeCell ref="D13:D14"/>
    <mergeCell ref="B7:B8"/>
    <mergeCell ref="C7:C8"/>
    <mergeCell ref="D7:D8"/>
    <mergeCell ref="B9:B10"/>
    <mergeCell ref="C9:C10"/>
    <mergeCell ref="D9:D10"/>
    <mergeCell ref="A1:E1"/>
    <mergeCell ref="A2:C2"/>
    <mergeCell ref="E2:M2"/>
    <mergeCell ref="A3:A16"/>
    <mergeCell ref="B3:B4"/>
    <mergeCell ref="C3:C4"/>
    <mergeCell ref="D3:D4"/>
    <mergeCell ref="B5:B6"/>
    <mergeCell ref="C5:C6"/>
    <mergeCell ref="D5:D6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 </vt:lpstr>
      <vt:lpstr>収入の部（記入例）</vt:lpstr>
      <vt:lpstr>支出の部（記入例）</vt:lpstr>
      <vt:lpstr>'支出の部（記入例）'!Print_Area</vt:lpstr>
      <vt:lpstr>'支出の部（入力用） 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2020-03-06T07:23:31Z</dcterms:created>
  <dcterms:modified xsi:type="dcterms:W3CDTF">2025-03-12T01:28:29Z</dcterms:modified>
</cp:coreProperties>
</file>