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69457AE6-CBDB-408E-8D68-D8AC6F40815E}" xr6:coauthVersionLast="47" xr6:coauthVersionMax="47" xr10:uidLastSave="{00000000-0000-0000-0000-000000000000}"/>
  <bookViews>
    <workbookView xWindow="1560" yWindow="0" windowWidth="18405" windowHeight="10800" xr2:uid="{00000000-000D-0000-FFFF-FFFF00000000}"/>
  </bookViews>
  <sheets>
    <sheet name="【第１号様式】（単会用）活費、防犯灯補助金申請書兼実績報告書" sheetId="7" r:id="rId1"/>
    <sheet name="収入の部（入力用）" sheetId="1" r:id="rId2"/>
    <sheet name="支出の部（入力用）" sheetId="2" r:id="rId3"/>
    <sheet name="収入の部（記入例）" sheetId="5" r:id="rId4"/>
    <sheet name="支出の部（記入例）" sheetId="3" r:id="rId5"/>
  </sheets>
  <definedNames>
    <definedName name="_xlnm.Print_Area" localSheetId="0">'【第１号様式】（単会用）活費、防犯灯補助金申請書兼実績報告書'!$A$1:$AI$50</definedName>
    <definedName name="_xlnm.Print_Area" localSheetId="4">'支出の部（記入例）'!$A$1:$M$48</definedName>
    <definedName name="_xlnm.Print_Area" localSheetId="2">'支出の部（入力用）'!$A$1:$M$48</definedName>
    <definedName name="_xlnm.Print_Area" localSheetId="3">'収入の部（記入例）'!$A$1:$AD$39</definedName>
    <definedName name="_xlnm.Print_Area" localSheetId="1">'収入の部（入力用）'!$A$1:$AD$39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D29" i="7" l="1"/>
  <c r="L29" i="7" l="1"/>
  <c r="H26" i="7" s="1"/>
  <c r="D15" i="7"/>
  <c r="H4" i="7"/>
  <c r="D23" i="7"/>
  <c r="P23" i="7"/>
  <c r="C15" i="1"/>
  <c r="D39" i="2" l="1"/>
  <c r="D38" i="2"/>
  <c r="D37" i="2"/>
  <c r="D36" i="2"/>
  <c r="D35" i="2"/>
  <c r="D30" i="2"/>
  <c r="D28" i="2"/>
  <c r="D26" i="2"/>
  <c r="D32" i="2" s="1"/>
  <c r="D22" i="2"/>
  <c r="D20" i="2"/>
  <c r="D18" i="2"/>
  <c r="D15" i="2"/>
  <c r="D13" i="2"/>
  <c r="D11" i="2"/>
  <c r="D9" i="2"/>
  <c r="D7" i="2"/>
  <c r="D5" i="2"/>
  <c r="D3" i="2"/>
  <c r="C14" i="1"/>
  <c r="C9" i="1"/>
  <c r="AA25" i="5"/>
  <c r="I25" i="5"/>
  <c r="D24" i="5"/>
  <c r="AB24" i="5"/>
  <c r="C24" i="5" s="1"/>
  <c r="D3" i="3"/>
  <c r="D5" i="3"/>
  <c r="D7" i="3"/>
  <c r="D9" i="3"/>
  <c r="D11" i="3"/>
  <c r="D13" i="3"/>
  <c r="D17" i="3"/>
  <c r="D33" i="3" s="1"/>
  <c r="N13" i="5" s="1"/>
  <c r="AH13" i="5" s="1"/>
  <c r="D15" i="3"/>
  <c r="D18" i="3"/>
  <c r="D20" i="3"/>
  <c r="D22" i="3"/>
  <c r="D32" i="3" s="1"/>
  <c r="D24" i="3"/>
  <c r="D26" i="3"/>
  <c r="D28" i="3"/>
  <c r="D30" i="3"/>
  <c r="C9" i="5"/>
  <c r="AH12" i="5"/>
  <c r="C14" i="5"/>
  <c r="C15" i="5"/>
  <c r="C16" i="5"/>
  <c r="C18" i="5"/>
  <c r="C20" i="5"/>
  <c r="C22" i="5"/>
  <c r="C27" i="5"/>
  <c r="C29" i="5"/>
  <c r="C31" i="5"/>
  <c r="C33" i="5"/>
  <c r="C35" i="5"/>
  <c r="C37" i="5"/>
  <c r="D35" i="3"/>
  <c r="D39" i="3" s="1"/>
  <c r="D36" i="3"/>
  <c r="D37" i="3"/>
  <c r="D38" i="3"/>
  <c r="D40" i="3"/>
  <c r="D41" i="3"/>
  <c r="D42" i="3"/>
  <c r="D43" i="3"/>
  <c r="D44" i="3"/>
  <c r="D45" i="3"/>
  <c r="D46" i="3"/>
  <c r="D46" i="2"/>
  <c r="D45" i="2"/>
  <c r="D44" i="2"/>
  <c r="D43" i="2"/>
  <c r="D42" i="2"/>
  <c r="D41" i="2"/>
  <c r="D40" i="2"/>
  <c r="D47" i="2" s="1"/>
  <c r="D24" i="2"/>
  <c r="AH12" i="1"/>
  <c r="C16" i="1"/>
  <c r="C18" i="1"/>
  <c r="C20" i="1"/>
  <c r="C22" i="1"/>
  <c r="D24" i="1"/>
  <c r="AB24" i="1" s="1"/>
  <c r="C24" i="1" s="1"/>
  <c r="AA25" i="1"/>
  <c r="I25" i="1"/>
  <c r="C27" i="1"/>
  <c r="C29" i="1"/>
  <c r="C31" i="1"/>
  <c r="C33" i="1"/>
  <c r="C35" i="1"/>
  <c r="C37" i="1"/>
  <c r="C11" i="5" l="1"/>
  <c r="C39" i="5" s="1"/>
  <c r="D47" i="3"/>
  <c r="D48" i="3" s="1"/>
  <c r="D17" i="2"/>
  <c r="D33" i="2" s="1"/>
  <c r="D48" i="2" s="1"/>
  <c r="N13" i="1" l="1"/>
  <c r="AH13" i="1" s="1"/>
  <c r="C11" i="1" s="1"/>
  <c r="C39" i="1" l="1"/>
  <c r="H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1" authorId="0" shapeId="0" xr:uid="{00000000-0006-0000-0100-000004000000}">
      <text>
        <r>
          <rPr>
            <sz val="9"/>
            <color indexed="81"/>
            <rFont val="ＭＳ Ｐゴシック"/>
            <family val="3"/>
            <charset val="128"/>
          </rPr>
          <t>「摘要」欄のA・Bの空欄をそれぞれ入力すれば、自動計算されます。</t>
        </r>
      </text>
    </comment>
    <comment ref="N12" authorId="0" shapeId="0" xr:uid="{00000000-0006-0000-0100-000005000000}">
      <text>
        <r>
          <rPr>
            <sz val="9"/>
            <color indexed="81"/>
            <rFont val="ＭＳ Ｐゴシック"/>
            <family val="3"/>
            <charset val="128"/>
          </rPr>
          <t>加入世帯数（会費会員＋減免会員）を入力してください。</t>
        </r>
      </text>
    </comment>
    <comment ref="N13" authorId="0" shapeId="0" xr:uid="{00000000-0006-0000-0100-000006000000}">
      <text>
        <r>
          <rPr>
            <sz val="9"/>
            <color indexed="81"/>
            <rFont val="ＭＳ Ｐゴシック"/>
            <family val="3"/>
            <charset val="128"/>
          </rPr>
          <t>支出の部の③「補助対象予定経費」が自動入力されます。</t>
        </r>
      </text>
    </comment>
    <comment ref="C14" authorId="0" shapeId="0" xr:uid="{00000000-0006-0000-0100-000007000000}">
      <text>
        <r>
          <rPr>
            <sz val="9"/>
            <color indexed="81"/>
            <rFont val="ＭＳ Ｐゴシック"/>
            <family val="3"/>
            <charset val="128"/>
          </rPr>
          <t>「摘要」欄に防犯灯数を入力すれば、自動計算されます。</t>
        </r>
      </text>
    </comment>
    <comment ref="G14" authorId="0" shapeId="0" xr:uid="{00000000-0006-0000-0100-000008000000}">
      <text>
        <r>
          <rPr>
            <sz val="9"/>
            <color indexed="81"/>
            <rFont val="ＭＳ Ｐゴシック"/>
            <family val="3"/>
            <charset val="128"/>
          </rPr>
          <t xml:space="preserve">防犯灯数を入力してください。
</t>
        </r>
      </text>
    </comment>
    <comment ref="C15" authorId="0" shapeId="0" xr:uid="{00000000-0006-0000-0100-000009000000}">
      <text>
        <r>
          <rPr>
            <sz val="9"/>
            <color indexed="81"/>
            <rFont val="ＭＳ Ｐゴシック"/>
            <family val="3"/>
            <charset val="128"/>
          </rPr>
          <t xml:space="preserve">「摘要」欄に入力すれば、自動計算されます。
（以下、同様）
</t>
        </r>
      </text>
    </comment>
    <comment ref="B16" authorId="0" shapeId="0" xr:uid="{00000000-0006-0000-01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100-00000B000000}">
      <text>
        <r>
          <rPr>
            <sz val="9"/>
            <color indexed="81"/>
            <rFont val="ＭＳ Ｐゴシック"/>
            <family val="3"/>
            <charset val="128"/>
          </rPr>
          <t xml:space="preserve">補助金の内容、算出基礎等を記入してください。
（以下、同様）
</t>
        </r>
      </text>
    </comment>
    <comment ref="U24" authorId="0" shapeId="0" xr:uid="{00000000-0006-0000-0100-00000C000000}">
      <text>
        <r>
          <rPr>
            <sz val="9"/>
            <color indexed="81"/>
            <rFont val="ＭＳ Ｐゴシック"/>
            <family val="3"/>
            <charset val="128"/>
          </rPr>
          <t xml:space="preserve">配布部数を入力してください。
</t>
        </r>
      </text>
    </comment>
    <comment ref="U25" authorId="0" shapeId="0" xr:uid="{00000000-0006-0000-0100-00000D000000}">
      <text>
        <r>
          <rPr>
            <sz val="9"/>
            <color indexed="81"/>
            <rFont val="ＭＳ Ｐゴシック"/>
            <family val="3"/>
            <charset val="128"/>
          </rPr>
          <t xml:space="preserve">配布部数を入力してください。
</t>
        </r>
      </text>
    </comment>
    <comment ref="D27" authorId="0" shapeId="0" xr:uid="{00000000-0006-0000-0100-00000E000000}">
      <text>
        <r>
          <rPr>
            <sz val="9"/>
            <color indexed="81"/>
            <rFont val="ＭＳ Ｐゴシック"/>
            <family val="3"/>
            <charset val="128"/>
          </rPr>
          <t xml:space="preserve">費目を入力してください。
（以下、同様）
</t>
        </r>
      </text>
    </comment>
    <comment ref="I27" authorId="0" shapeId="0" xr:uid="{00000000-0006-0000-0100-00000F000000}">
      <text>
        <r>
          <rPr>
            <sz val="9"/>
            <color indexed="81"/>
            <rFont val="ＭＳ Ｐゴシック"/>
            <family val="3"/>
            <charset val="128"/>
          </rPr>
          <t>金額を入力してください。
（以下、同様）</t>
        </r>
      </text>
    </comment>
    <comment ref="C39" authorId="0" shapeId="0" xr:uid="{00000000-0006-0000-01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自動計算され、「収入の部」の「地域活動推進費」欄に反映されます。</t>
        </r>
      </text>
    </comment>
    <comment ref="D39" authorId="0" shapeId="0" xr:uid="{00000000-0006-0000-0200-000007000000}">
      <text>
        <r>
          <rPr>
            <sz val="9"/>
            <color indexed="81"/>
            <rFont val="ＭＳ Ｐゴシック"/>
            <family val="3"/>
            <charset val="128"/>
          </rPr>
          <t xml:space="preserve">自動計算されます。
</t>
        </r>
      </text>
    </comment>
    <comment ref="D47" authorId="0" shapeId="0" xr:uid="{00000000-0006-0000-0200-000008000000}">
      <text>
        <r>
          <rPr>
            <sz val="9"/>
            <color indexed="81"/>
            <rFont val="ＭＳ Ｐゴシック"/>
            <family val="3"/>
            <charset val="128"/>
          </rPr>
          <t xml:space="preserve">自動計算されます。
</t>
        </r>
      </text>
    </comment>
    <comment ref="D48" authorId="0" shapeId="0" xr:uid="{00000000-0006-0000-02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500-000001000000}">
      <text>
        <r>
          <rPr>
            <sz val="9"/>
            <color indexed="81"/>
            <rFont val="ＭＳ Ｐゴシック"/>
            <family val="3"/>
            <charset val="128"/>
          </rPr>
          <t>「摘要」欄の「会費」と「会費会員数」を入力すれば、自動計算されます。</t>
        </r>
      </text>
    </comment>
    <comment ref="D9" authorId="0" shapeId="0" xr:uid="{00000000-0006-0000-0500-000002000000}">
      <text>
        <r>
          <rPr>
            <sz val="9"/>
            <color indexed="81"/>
            <rFont val="ＭＳ Ｐゴシック"/>
            <family val="3"/>
            <charset val="128"/>
          </rPr>
          <t xml:space="preserve">会費を入力してください
</t>
        </r>
      </text>
    </comment>
    <comment ref="I9" authorId="0" shapeId="0" xr:uid="{00000000-0006-0000-0500-000003000000}">
      <text>
        <r>
          <rPr>
            <sz val="9"/>
            <color indexed="81"/>
            <rFont val="ＭＳ Ｐゴシック"/>
            <family val="3"/>
            <charset val="128"/>
          </rPr>
          <t>会費会員数を入力してください。</t>
        </r>
      </text>
    </comment>
    <comment ref="C11" authorId="0" shapeId="0" xr:uid="{00000000-0006-0000-0500-000004000000}">
      <text>
        <r>
          <rPr>
            <sz val="9"/>
            <color indexed="81"/>
            <rFont val="ＭＳ Ｐゴシック"/>
            <family val="3"/>
            <charset val="128"/>
          </rPr>
          <t>「摘要」欄のA・Bの空欄をそれぞれ入力すれば、自動計算されます。</t>
        </r>
      </text>
    </comment>
    <comment ref="N12" authorId="0" shapeId="0" xr:uid="{00000000-0006-0000-0500-000005000000}">
      <text>
        <r>
          <rPr>
            <sz val="9"/>
            <color indexed="81"/>
            <rFont val="ＭＳ Ｐゴシック"/>
            <family val="3"/>
            <charset val="128"/>
          </rPr>
          <t>加入世帯数（会費会員＋減免会員）を入力してください。</t>
        </r>
      </text>
    </comment>
    <comment ref="N13" authorId="0" shapeId="0" xr:uid="{00000000-0006-0000-0500-000006000000}">
      <text>
        <r>
          <rPr>
            <sz val="9"/>
            <color indexed="81"/>
            <rFont val="ＭＳ Ｐゴシック"/>
            <family val="3"/>
            <charset val="128"/>
          </rPr>
          <t>支出の部の③「補助対象予定経費」が自動入力されます。</t>
        </r>
      </text>
    </comment>
    <comment ref="C14" authorId="0" shapeId="0" xr:uid="{00000000-0006-0000-0500-000007000000}">
      <text>
        <r>
          <rPr>
            <sz val="9"/>
            <color indexed="81"/>
            <rFont val="ＭＳ Ｐゴシック"/>
            <family val="3"/>
            <charset val="128"/>
          </rPr>
          <t>「摘要」欄に防犯灯数を入力すれば、自動計算されます。</t>
        </r>
      </text>
    </comment>
    <comment ref="G14" authorId="0" shapeId="0" xr:uid="{00000000-0006-0000-0500-000008000000}">
      <text>
        <r>
          <rPr>
            <sz val="9"/>
            <color indexed="81"/>
            <rFont val="ＭＳ Ｐゴシック"/>
            <family val="3"/>
            <charset val="128"/>
          </rPr>
          <t xml:space="preserve">防犯灯数を入力してください。
</t>
        </r>
      </text>
    </comment>
    <comment ref="C15" authorId="0" shapeId="0" xr:uid="{00000000-0006-0000-0500-000009000000}">
      <text>
        <r>
          <rPr>
            <sz val="9"/>
            <color indexed="81"/>
            <rFont val="ＭＳ Ｐゴシック"/>
            <family val="3"/>
            <charset val="128"/>
          </rPr>
          <t xml:space="preserve">「摘要」欄に入力すれば、自動計算されます。
（以下、同様）
</t>
        </r>
      </text>
    </comment>
    <comment ref="B16" authorId="0" shapeId="0" xr:uid="{00000000-0006-0000-05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500-00000B000000}">
      <text>
        <r>
          <rPr>
            <sz val="9"/>
            <color indexed="81"/>
            <rFont val="ＭＳ Ｐゴシック"/>
            <family val="3"/>
            <charset val="128"/>
          </rPr>
          <t xml:space="preserve">補助金の内容、算出基礎等を記入してください。
（以下、同様）
</t>
        </r>
      </text>
    </comment>
    <comment ref="U24" authorId="0" shapeId="0" xr:uid="{00000000-0006-0000-0500-00000C000000}">
      <text>
        <r>
          <rPr>
            <sz val="9"/>
            <color indexed="81"/>
            <rFont val="ＭＳ Ｐゴシック"/>
            <family val="3"/>
            <charset val="128"/>
          </rPr>
          <t xml:space="preserve">配布部数を入力してください。
</t>
        </r>
      </text>
    </comment>
    <comment ref="U25" authorId="0" shapeId="0" xr:uid="{00000000-0006-0000-0500-00000D000000}">
      <text>
        <r>
          <rPr>
            <sz val="9"/>
            <color indexed="81"/>
            <rFont val="ＭＳ Ｐゴシック"/>
            <family val="3"/>
            <charset val="128"/>
          </rPr>
          <t xml:space="preserve">配布部数を入力してください。
</t>
        </r>
      </text>
    </comment>
    <comment ref="D27" authorId="0" shapeId="0" xr:uid="{00000000-0006-0000-0500-00000E000000}">
      <text>
        <r>
          <rPr>
            <sz val="9"/>
            <color indexed="81"/>
            <rFont val="ＭＳ Ｐゴシック"/>
            <family val="3"/>
            <charset val="128"/>
          </rPr>
          <t xml:space="preserve">費目を入力してください。
（以下、同様）
</t>
        </r>
      </text>
    </comment>
    <comment ref="I27" authorId="0" shapeId="0" xr:uid="{00000000-0006-0000-0500-00000F000000}">
      <text>
        <r>
          <rPr>
            <sz val="9"/>
            <color indexed="81"/>
            <rFont val="ＭＳ Ｐゴシック"/>
            <family val="3"/>
            <charset val="128"/>
          </rPr>
          <t xml:space="preserve">金額を入力してください。
（以下、同様）
</t>
        </r>
      </text>
    </comment>
    <comment ref="C39" authorId="0" shapeId="0" xr:uid="{00000000-0006-0000-05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6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600-000002000000}">
      <text>
        <r>
          <rPr>
            <sz val="9"/>
            <color indexed="81"/>
            <rFont val="ＭＳ Ｐゴシック"/>
            <family val="3"/>
            <charset val="128"/>
          </rPr>
          <t>費目を入力してください。
（以下、同様）</t>
        </r>
      </text>
    </comment>
    <comment ref="F3" authorId="0" shapeId="0" xr:uid="{00000000-0006-0000-0600-000003000000}">
      <text>
        <r>
          <rPr>
            <sz val="9"/>
            <color indexed="81"/>
            <rFont val="ＭＳ Ｐゴシック"/>
            <family val="3"/>
            <charset val="128"/>
          </rPr>
          <t>金額を入力してください。
（以下、同様）</t>
        </r>
      </text>
    </comment>
    <comment ref="D17" authorId="0" shapeId="0" xr:uid="{00000000-0006-0000-0600-000004000000}">
      <text>
        <r>
          <rPr>
            <sz val="9"/>
            <color indexed="81"/>
            <rFont val="ＭＳ Ｐゴシック"/>
            <family val="3"/>
            <charset val="128"/>
          </rPr>
          <t>自動計算されます。</t>
        </r>
      </text>
    </comment>
    <comment ref="E18" authorId="0" shapeId="0" xr:uid="{00000000-0006-0000-0600-000005000000}">
      <text>
        <r>
          <rPr>
            <sz val="9"/>
            <color indexed="81"/>
            <rFont val="ＭＳ Ｐゴシック"/>
            <family val="3"/>
            <charset val="128"/>
          </rPr>
          <t>費目を入力してください。
（以下、同様）</t>
        </r>
      </text>
    </comment>
    <comment ref="F18" authorId="0" shapeId="0" xr:uid="{00000000-0006-0000-0600-000006000000}">
      <text>
        <r>
          <rPr>
            <sz val="9"/>
            <color indexed="81"/>
            <rFont val="ＭＳ Ｐゴシック"/>
            <family val="3"/>
            <charset val="128"/>
          </rPr>
          <t>金額を入力してください。
（以下、同様）</t>
        </r>
      </text>
    </comment>
    <comment ref="D32" authorId="0" shapeId="0" xr:uid="{00000000-0006-0000-0600-000007000000}">
      <text>
        <r>
          <rPr>
            <sz val="9"/>
            <color indexed="81"/>
            <rFont val="ＭＳ Ｐゴシック"/>
            <family val="3"/>
            <charset val="128"/>
          </rPr>
          <t xml:space="preserve">自動計算されます。
</t>
        </r>
      </text>
    </comment>
    <comment ref="D33" authorId="0" shapeId="0" xr:uid="{00000000-0006-0000-0600-000008000000}">
      <text>
        <r>
          <rPr>
            <sz val="9"/>
            <color indexed="81"/>
            <rFont val="ＭＳ Ｐゴシック"/>
            <family val="3"/>
            <charset val="128"/>
          </rPr>
          <t>自動計算され、「収入の部」の「地域活動推進費」欄に反映されます。</t>
        </r>
      </text>
    </comment>
    <comment ref="D39" authorId="0" shapeId="0" xr:uid="{00000000-0006-0000-0600-000009000000}">
      <text>
        <r>
          <rPr>
            <sz val="9"/>
            <color indexed="81"/>
            <rFont val="ＭＳ Ｐゴシック"/>
            <family val="3"/>
            <charset val="128"/>
          </rPr>
          <t xml:space="preserve">自動計算されます。
</t>
        </r>
      </text>
    </comment>
    <comment ref="D47" authorId="0" shapeId="0" xr:uid="{00000000-0006-0000-0600-00000A000000}">
      <text>
        <r>
          <rPr>
            <sz val="9"/>
            <color indexed="81"/>
            <rFont val="ＭＳ Ｐゴシック"/>
            <family val="3"/>
            <charset val="128"/>
          </rPr>
          <t xml:space="preserve">自動計算されます。
</t>
        </r>
      </text>
    </comment>
    <comment ref="D48" authorId="0" shapeId="0" xr:uid="{00000000-0006-0000-0600-00000B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<sst xmlns="http://schemas.openxmlformats.org/spreadsheetml/2006/main" count="625" uniqueCount="192">
  <si>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</si>
  <si>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</si>
  <si>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</si>
  <si>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</si>
  <si>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予算額</t>
    <rPh sb="0" eb="1">
      <t>ヨ</t>
    </rPh>
    <rPh sb="1" eb="2">
      <t>ザン</t>
    </rPh>
    <rPh sb="2" eb="3">
      <t>ガク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</si>
  <si>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</si>
  <si>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</si>
  <si>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</si>
  <si>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</si>
  <si>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</si>
  <si>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</si>
  <si>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加入世帯数</t>
    <rPh sb="0" eb="2">
      <t>カニュウ</t>
    </rPh>
    <rPh sb="2" eb="5">
      <t>セタイスウ</t>
    </rPh>
    <phoneticPr fontId="3"/>
  </si>
  <si>
    <t>A</t>
    <phoneticPr fontId="3"/>
  </si>
  <si>
    <t>=</t>
    <phoneticPr fontId="3"/>
  </si>
  <si>
    <t>活動費（事務費・事業費）</t>
    <rPh sb="0" eb="2">
      <t>カツドウ</t>
    </rPh>
    <rPh sb="2" eb="3">
      <t>ヒ</t>
    </rPh>
    <phoneticPr fontId="3"/>
  </si>
  <si>
    <t>の３分の１（１０円未満切捨て）</t>
    <rPh sb="2" eb="3">
      <t>ブン</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</si>
  <si>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</si>
  <si>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</si>
  <si>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</si>
  <si>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</si>
  <si>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</si>
  <si>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</si>
  <si>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</si>
  <si>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</si>
  <si>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</si>
  <si>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</si>
  <si>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</si>
  <si>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</si>
  <si>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</si>
  <si>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</si>
  <si>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</si>
  <si>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</si>
  <si>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</si>
  <si>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</si>
  <si>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</si>
  <si>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</si>
  <si>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</si>
  <si>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</si>
  <si>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</si>
  <si>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</si>
  <si>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</si>
  <si>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</si>
  <si>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</si>
  <si>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</si>
  <si>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</si>
  <si>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</si>
  <si>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</si>
  <si>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</si>
  <si>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</si>
  <si>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補助対象予定経費①＋②＝③</t>
    <rPh sb="0" eb="2">
      <t>ホジョ</t>
    </rPh>
    <rPh sb="2" eb="4">
      <t>タイショウ</t>
    </rPh>
    <rPh sb="4" eb="6">
      <t>ヨテイ</t>
    </rPh>
    <rPh sb="6" eb="8">
      <t>ケイヒ</t>
    </rPh>
    <phoneticPr fontId="3"/>
  </si>
  <si>
    <t>その他</t>
    <rPh sb="2" eb="3">
      <t>タ</t>
    </rPh>
    <phoneticPr fontId="3"/>
  </si>
  <si>
    <t>×</t>
    <phoneticPr fontId="3"/>
  </si>
  <si>
    <t>×</t>
    <phoneticPr fontId="3"/>
  </si>
  <si>
    <t>Ａ</t>
    <phoneticPr fontId="3"/>
  </si>
  <si>
    <t>（会費会員＋減免会員）</t>
    <phoneticPr fontId="3"/>
  </si>
  <si>
    <t>Ｂ</t>
    <phoneticPr fontId="3"/>
  </si>
  <si>
    <t>B</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</si>
  <si>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</si>
  <si>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</si>
  <si>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</si>
  <si>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</si>
  <si>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</si>
  <si>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</si>
  <si>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</si>
  <si>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</si>
  <si>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</si>
  <si>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</si>
  <si>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</si>
  <si>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</si>
  <si>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</si>
  <si>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</si>
  <si>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</si>
  <si>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</si>
  <si>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</si>
  <si>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</si>
  <si>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支出合計
（③＋④＋⑤）</t>
    <rPh sb="0" eb="2">
      <t>シシュツ</t>
    </rPh>
    <rPh sb="2" eb="4">
      <t>ゴウケイ</t>
    </rPh>
    <phoneticPr fontId="3"/>
  </si>
  <si>
    <t>慶弔費</t>
    <rPh sb="0" eb="2">
      <t>ケイチョウ</t>
    </rPh>
    <rPh sb="2" eb="3">
      <t>ヒ</t>
    </rPh>
    <phoneticPr fontId="3"/>
  </si>
  <si>
    <t>懇親会費</t>
    <rPh sb="0" eb="2">
      <t>コンシン</t>
    </rPh>
    <rPh sb="2" eb="4">
      <t>カイヒ</t>
    </rPh>
    <phoneticPr fontId="3"/>
  </si>
  <si>
    <t>予備費</t>
    <rPh sb="0" eb="3">
      <t>ヨビヒ</t>
    </rPh>
    <phoneticPr fontId="3"/>
  </si>
  <si>
    <t>交際費</t>
    <rPh sb="0" eb="3">
      <t>コウサイヒ</t>
    </rPh>
    <phoneticPr fontId="3"/>
  </si>
  <si>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3"/>
  </si>
  <si>
    <t>会館建設・修繕積立金</t>
    <phoneticPr fontId="3"/>
  </si>
  <si>
    <t>Ａ</t>
    <phoneticPr fontId="3"/>
  </si>
  <si>
    <t>Ｂ</t>
    <phoneticPr fontId="3"/>
  </si>
  <si>
    <t>B</t>
    <phoneticPr fontId="3"/>
  </si>
  <si>
    <t>=</t>
    <phoneticPr fontId="3"/>
  </si>
  <si>
    <t>＝</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</si>
  <si>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</si>
  <si>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</si>
  <si>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</si>
  <si>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</si>
  <si>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</si>
  <si>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</si>
  <si>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</si>
  <si>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</si>
  <si>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</si>
  <si>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</si>
  <si>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</si>
  <si>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</si>
  <si>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</si>
  <si>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</si>
  <si>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</si>
  <si>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</si>
  <si>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</si>
  <si>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</si>
  <si>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</si>
  <si>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</si>
  <si>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</si>
  <si>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</si>
  <si>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</si>
  <si>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</si>
  <si>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</si>
  <si>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</si>
  <si>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</si>
  <si>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</si>
  <si>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</si>
  <si>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</si>
  <si>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</si>
  <si>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</si>
  <si>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</si>
  <si>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</si>
  <si>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</si>
  <si>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</si>
  <si>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</si>
  <si>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</si>
  <si>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</si>
  <si>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</si>
  <si>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</si>
  <si>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rPh sb="4" eb="6">
      <t>ボキン</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</si>
  <si>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</si>
  <si>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</si>
  <si>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</si>
  <si>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クバ</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</si>
  <si>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</si>
  <si>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</si>
  <si>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地域防犯灯維持管理費補助金</t>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</si>
  <si>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</si>
  <si>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地域防犯灯維持管理費</t>
    <rPh sb="0" eb="2">
      <t>チイキ</t>
    </rPh>
    <rPh sb="2" eb="5">
      <t>ボウハントウ</t>
    </rPh>
    <rPh sb="5" eb="7">
      <t>イジ</t>
    </rPh>
    <rPh sb="7" eb="10">
      <t>カンリヒ</t>
    </rPh>
    <phoneticPr fontId="3"/>
  </si>
  <si>
    <t>地域防犯灯新規整備費</t>
    <rPh sb="0" eb="2">
      <t>チイキ</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</si>
  <si>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</si>
  <si>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</si>
  <si>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</si>
  <si>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○会計年度　　自 　　　　年　　月　　日～至 　　　　年　　月　　日</t>
    <phoneticPr fontId="3"/>
  </si>
  <si>
    <t>　　　　　年度 収支予算書</t>
    <rPh sb="8" eb="10">
      <t>シュウシ</t>
    </rPh>
    <rPh sb="12" eb="13">
      <t>ショ</t>
    </rPh>
    <phoneticPr fontId="3"/>
  </si>
  <si>
    <t>（１）地域活動推進費補助金関係</t>
  </si>
  <si>
    <t>年</t>
    <rPh sb="0" eb="1">
      <t>ネン</t>
    </rPh>
    <phoneticPr fontId="22"/>
  </si>
  <si>
    <t>月</t>
    <rPh sb="0" eb="1">
      <t>ツキ</t>
    </rPh>
    <phoneticPr fontId="22"/>
  </si>
  <si>
    <t>日</t>
    <rPh sb="0" eb="1">
      <t>ニチ</t>
    </rPh>
    <phoneticPr fontId="22"/>
  </si>
  <si>
    <t>（申請先）</t>
    <rPh sb="1" eb="4">
      <t>シンセイサキ</t>
    </rPh>
    <phoneticPr fontId="22"/>
  </si>
  <si>
    <t>区長</t>
    <rPh sb="0" eb="2">
      <t>クチョウ</t>
    </rPh>
    <phoneticPr fontId="21"/>
  </si>
  <si>
    <t xml:space="preserve"> （申請者）</t>
    <rPh sb="2" eb="5">
      <t>シンセイシャ</t>
    </rPh>
    <phoneticPr fontId="22"/>
  </si>
  <si>
    <t>円</t>
    <rPh sb="0" eb="1">
      <t>エン</t>
    </rPh>
    <phoneticPr fontId="22"/>
  </si>
  <si>
    <t>団体名</t>
    <rPh sb="0" eb="3">
      <t>ダンタイメイ</t>
    </rPh>
    <phoneticPr fontId="21"/>
  </si>
  <si>
    <t>年度地域活動推進費・地域防犯灯維持管理費の補助金の交付を受けたいので、</t>
    <phoneticPr fontId="22"/>
  </si>
  <si>
    <t>第１号様式（地域活動推進費補助金交付要綱第５条）</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phoneticPr fontId="21"/>
  </si>
  <si>
    <t>第１号様式（地域防犯灯維持管理費補助金交付要綱第５条第１項）</t>
    <phoneticPr fontId="3"/>
  </si>
  <si>
    <t>代表者名</t>
    <rPh sb="0" eb="3">
      <t>ダイヒョウシャ</t>
    </rPh>
    <phoneticPr fontId="3"/>
  </si>
  <si>
    <t>所在地</t>
    <rPh sb="0" eb="1">
      <t>ショ</t>
    </rPh>
    <rPh sb="1" eb="2">
      <t>ザイ</t>
    </rPh>
    <rPh sb="2" eb="3">
      <t>チ</t>
    </rPh>
    <phoneticPr fontId="3"/>
  </si>
  <si>
    <t>関係書類を添えて次のとおり申請します。</t>
    <phoneticPr fontId="3"/>
  </si>
  <si>
    <t>年度地域活動推進費補助金交付申請書・</t>
    <phoneticPr fontId="3"/>
  </si>
  <si>
    <t>地域防犯灯維持管理費補助金交付申請書兼実績報告書</t>
    <phoneticPr fontId="3"/>
  </si>
  <si>
    <t>１　地域活動推進費補助金</t>
    <rPh sb="2" eb="4">
      <t>チイキ</t>
    </rPh>
    <rPh sb="4" eb="6">
      <t>カツドウ</t>
    </rPh>
    <rPh sb="6" eb="8">
      <t>スイシン</t>
    </rPh>
    <rPh sb="8" eb="9">
      <t>ヒ</t>
    </rPh>
    <rPh sb="9" eb="12">
      <t>ホジョキン</t>
    </rPh>
    <phoneticPr fontId="21"/>
  </si>
  <si>
    <t>２　地域防犯灯維持管理費補助金</t>
    <rPh sb="2" eb="4">
      <t>チイキ</t>
    </rPh>
    <rPh sb="4" eb="7">
      <t>ボウハントウ</t>
    </rPh>
    <rPh sb="7" eb="9">
      <t>イジ</t>
    </rPh>
    <rPh sb="9" eb="12">
      <t>カンリヒ</t>
    </rPh>
    <rPh sb="12" eb="15">
      <t>ホジョキン</t>
    </rPh>
    <phoneticPr fontId="21"/>
  </si>
  <si>
    <t>３　添付資料</t>
    <rPh sb="2" eb="4">
      <t>テンプ</t>
    </rPh>
    <rPh sb="4" eb="6">
      <t>シリョウ</t>
    </rPh>
    <phoneticPr fontId="21"/>
  </si>
  <si>
    <t>　　①事業計画書</t>
    <phoneticPr fontId="3"/>
  </si>
  <si>
    <t>　　②収支予算書</t>
    <phoneticPr fontId="3"/>
  </si>
  <si>
    <t xml:space="preserve">    ③団体の規約</t>
    <phoneticPr fontId="3"/>
  </si>
  <si>
    <t xml:space="preserve">    ④その他区長が必要とする書類</t>
    <phoneticPr fontId="3"/>
  </si>
  <si>
    <t xml:space="preserve">    ②自治会町内会等の支払名義の電気料金集約分内訳表の写し</t>
    <phoneticPr fontId="3"/>
  </si>
  <si>
    <t xml:space="preserve">    ③その他区長が必要とする書類</t>
    <phoneticPr fontId="3"/>
  </si>
  <si>
    <t xml:space="preserve">    ※①と②は電気事業者が発行したものです。</t>
    <phoneticPr fontId="3"/>
  </si>
  <si>
    <t>≪積算内訳≫別添収支予算書のとおり</t>
    <rPh sb="1" eb="3">
      <t>セキサン</t>
    </rPh>
    <rPh sb="3" eb="5">
      <t>ウチワケ</t>
    </rPh>
    <phoneticPr fontId="3"/>
  </si>
  <si>
    <t>年４月１日現在の加入世帯数は</t>
    <phoneticPr fontId="3"/>
  </si>
  <si>
    <t>世帯です。</t>
    <phoneticPr fontId="3"/>
  </si>
  <si>
    <t>申請金額</t>
    <rPh sb="0" eb="2">
      <t>シンセイ</t>
    </rPh>
    <rPh sb="2" eb="4">
      <t>キンガク</t>
    </rPh>
    <phoneticPr fontId="3"/>
  </si>
  <si>
    <t>≪積算内訳≫</t>
    <rPh sb="1" eb="3">
      <t>セキサン</t>
    </rPh>
    <rPh sb="3" eb="5">
      <t>ウチワケ</t>
    </rPh>
    <phoneticPr fontId="3"/>
  </si>
  <si>
    <t>　（地域防犯灯数）（補助単価）　（申請金額）</t>
    <phoneticPr fontId="3"/>
  </si>
  <si>
    <t>灯×＠2,200円＝</t>
    <rPh sb="0" eb="1">
      <t>アカリ</t>
    </rPh>
    <rPh sb="8" eb="9">
      <t>エン</t>
    </rPh>
    <phoneticPr fontId="3"/>
  </si>
  <si>
    <t xml:space="preserve">    ①自治会町内会等の支払名義の地域防犯灯電気料金等領収証の写し、又は支払証明書の写し</t>
    <rPh sb="43" eb="44">
      <t>ウツ</t>
    </rPh>
    <phoneticPr fontId="3"/>
  </si>
  <si>
    <t xml:space="preserve">４　申請にあたっての確認事項 （以下について確認を行い、□にチェック（✓）をしてください。） </t>
    <phoneticPr fontId="3"/>
  </si>
  <si>
    <t>加入世帯数は、申請年度の４月１日時点の数に相違ありません。</t>
  </si>
  <si>
    <t>地域活動推進費補助金の対象経費に、他の補助金を活用していません。</t>
  </si>
  <si>
    <t xml:space="preserve">上記地域防犯灯の日常の見守りを行い、不具合のないことを確認しています。 </t>
  </si>
  <si>
    <t>申請内容については、総会等に諮り会の総意として行います。</t>
  </si>
  <si>
    <t>※　申請にあたっての確認事項</t>
    <rPh sb="2" eb="4">
      <t>シンセイ</t>
    </rPh>
    <rPh sb="10" eb="12">
      <t>カクニン</t>
    </rPh>
    <rPh sb="12" eb="14">
      <t>ジコウ</t>
    </rPh>
    <phoneticPr fontId="3"/>
  </si>
  <si>
    <t>横浜市補助金等の交付に関する規則（平成17年11月横浜市規則第139号）並びに地域活動推進費補助金</t>
    <phoneticPr fontId="3"/>
  </si>
  <si>
    <t>交付要綱及び地域防犯灯維持管理費補助金交付要綱を契約の内容とすることに合意し、補助事業等の</t>
    <phoneticPr fontId="3"/>
  </si>
  <si>
    <t>実施にあたってはこれを遵守します。</t>
    <phoneticPr fontId="3"/>
  </si>
  <si>
    <t xml:space="preserve"> (２) 地域防犯灯維持管理費補助金関係（実績報告）</t>
    <phoneticPr fontId="3"/>
  </si>
  <si>
    <t>令和８</t>
    <rPh sb="0" eb="2">
      <t>レイワ</t>
    </rPh>
    <phoneticPr fontId="3"/>
  </si>
  <si>
    <t>　　令和８年度 収支予算書</t>
    <rPh sb="2" eb="4">
      <t>レイワ</t>
    </rPh>
    <rPh sb="8" eb="10">
      <t>シュウシ</t>
    </rPh>
    <rPh sb="12" eb="13">
      <t>ショ</t>
    </rPh>
    <phoneticPr fontId="3"/>
  </si>
  <si>
    <t>戸塚</t>
    <rPh sb="0" eb="2">
      <t>トツカ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</si>
</sst>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2"/>
      <color rgb="FF000000"/>
      <name val="ＭＳ 明朝"/>
      <family val="1"/>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sz val="14"/>
      <name val="ＭＳ 明朝"/>
      <family val="1"/>
      <charset val="128"/>
    </font>
    <font>
      <sz val="9"/>
      <color rgb="FF000000"/>
      <name val="Meiryo UI"/>
      <family val="3"/>
      <charset val="128"/>
    </font>
    <font>
      <sz val="12"/>
      <name val="ＭＳ 明朝"/>
      <family val="1"/>
      <charset val="128"/>
    </font>
    <font>
      <sz val="12"/>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23" fillId="0" borderId="0" applyFont="0" applyFill="0" applyBorder="0" applyAlignment="0" applyProtection="0">
      <alignment vertical="center"/>
    </xf>
  </cellStyleXfs>
  <cellXfs count="364">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38" fontId="11" fillId="0" borderId="6" xfId="0" applyNumberFormat="1"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vertical="center" wrapText="1"/>
    </xf>
    <xf numFmtId="38" fontId="11" fillId="0" borderId="9" xfId="0" applyNumberFormat="1"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center"/>
    </xf>
    <xf numFmtId="38" fontId="12" fillId="0" borderId="0" xfId="1" applyFont="1" applyAlignment="1">
      <alignment vertical="center" wrapText="1"/>
    </xf>
    <xf numFmtId="38" fontId="11" fillId="0" borderId="10" xfId="0" applyNumberFormat="1" applyFont="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center" vertical="center"/>
    </xf>
    <xf numFmtId="176" fontId="2" fillId="0" borderId="11" xfId="1" applyNumberFormat="1" applyFont="1" applyFill="1" applyBorder="1" applyAlignment="1">
      <alignment vertical="center"/>
    </xf>
    <xf numFmtId="0" fontId="11" fillId="0" borderId="12" xfId="0" applyFont="1" applyBorder="1" applyAlignment="1">
      <alignment horizontal="lef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2" fillId="0" borderId="14" xfId="0" applyFont="1" applyBorder="1" applyAlignment="1">
      <alignment vertical="center" wrapText="1"/>
    </xf>
    <xf numFmtId="176" fontId="2" fillId="0" borderId="15" xfId="1" applyNumberFormat="1" applyFont="1" applyFill="1" applyBorder="1" applyAlignment="1">
      <alignment vertical="center"/>
    </xf>
    <xf numFmtId="0" fontId="11" fillId="2" borderId="7" xfId="0" applyFont="1" applyFill="1" applyBorder="1" applyAlignment="1">
      <alignment vertical="center" shrinkToFit="1"/>
    </xf>
    <xf numFmtId="38" fontId="10" fillId="3" borderId="7" xfId="1" applyFont="1" applyFill="1" applyBorder="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1" fillId="2" borderId="4" xfId="0" applyFont="1" applyFill="1" applyBorder="1" applyAlignment="1">
      <alignment vertical="center" shrinkToFit="1"/>
    </xf>
    <xf numFmtId="38" fontId="10" fillId="3" borderId="4" xfId="1" applyFont="1" applyFill="1" applyBorder="1" applyAlignment="1">
      <alignment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0" fillId="0" borderId="6" xfId="0" applyFont="1" applyBorder="1" applyAlignment="1">
      <alignment vertical="center" shrinkToFit="1"/>
    </xf>
    <xf numFmtId="0" fontId="13" fillId="0" borderId="7" xfId="0" applyFont="1" applyBorder="1" applyAlignment="1">
      <alignment vertical="center" shrinkToFit="1"/>
    </xf>
    <xf numFmtId="0" fontId="14" fillId="0" borderId="7" xfId="0" applyFont="1" applyBorder="1" applyAlignment="1">
      <alignment vertical="center" shrinkToFit="1"/>
    </xf>
    <xf numFmtId="0" fontId="11" fillId="0" borderId="7" xfId="0" applyFont="1" applyBorder="1" applyAlignment="1">
      <alignment vertical="center" shrinkToFit="1"/>
    </xf>
    <xf numFmtId="0" fontId="10" fillId="0" borderId="7"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center" vertical="center" shrinkToFit="1"/>
    </xf>
    <xf numFmtId="0" fontId="10" fillId="0" borderId="0" xfId="0" applyFont="1" applyAlignment="1">
      <alignment vertical="center" shrinkToFit="1"/>
    </xf>
    <xf numFmtId="0" fontId="13" fillId="0" borderId="16" xfId="0" applyFont="1" applyBorder="1" applyAlignment="1">
      <alignment horizontal="center" vertical="center" shrinkToFit="1"/>
    </xf>
    <xf numFmtId="0" fontId="11" fillId="2" borderId="0" xfId="0" applyFont="1" applyFill="1" applyAlignment="1">
      <alignment vertical="center" shrinkToFit="1"/>
    </xf>
    <xf numFmtId="38" fontId="10" fillId="3" borderId="0" xfId="1" applyFont="1" applyFill="1" applyBorder="1" applyAlignment="1">
      <alignment vertical="center" shrinkToFit="1"/>
    </xf>
    <xf numFmtId="0" fontId="11" fillId="2" borderId="17" xfId="0" applyFont="1" applyFill="1" applyBorder="1" applyAlignment="1">
      <alignment vertical="center" shrinkToFit="1"/>
    </xf>
    <xf numFmtId="38" fontId="10" fillId="3" borderId="17" xfId="1" applyFont="1" applyFill="1" applyBorder="1" applyAlignment="1">
      <alignment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176" fontId="15" fillId="0" borderId="19" xfId="1" applyNumberFormat="1" applyFont="1" applyBorder="1" applyAlignment="1">
      <alignment vertical="center"/>
    </xf>
    <xf numFmtId="0" fontId="2" fillId="0" borderId="0" xfId="0" applyFont="1" applyAlignment="1">
      <alignment vertical="center" wrapText="1"/>
    </xf>
    <xf numFmtId="38" fontId="2" fillId="0" borderId="0" xfId="1" applyFont="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20" xfId="1" applyFont="1" applyBorder="1" applyAlignment="1">
      <alignment horizontal="center" vertical="center" wrapText="1"/>
    </xf>
    <xf numFmtId="0" fontId="10" fillId="2" borderId="21"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Alignment="1">
      <alignment horizontal="center" vertical="center" wrapText="1"/>
    </xf>
    <xf numFmtId="0" fontId="10" fillId="2" borderId="0" xfId="0" applyFont="1" applyFill="1" applyAlignment="1">
      <alignment vertical="center" shrinkToFit="1"/>
    </xf>
    <xf numFmtId="0" fontId="13" fillId="0" borderId="16" xfId="0" applyFont="1" applyBorder="1" applyAlignment="1">
      <alignment horizontal="center" vertical="center" wrapText="1"/>
    </xf>
    <xf numFmtId="0" fontId="10" fillId="2" borderId="22" xfId="0" applyFont="1" applyFill="1" applyBorder="1" applyAlignment="1">
      <alignment vertical="center" shrinkToFit="1"/>
    </xf>
    <xf numFmtId="38" fontId="10" fillId="3" borderId="7" xfId="1" applyFont="1" applyFill="1" applyBorder="1" applyAlignment="1">
      <alignment vertical="center" wrapText="1"/>
    </xf>
    <xf numFmtId="0" fontId="13" fillId="0" borderId="7" xfId="0" applyFont="1" applyBorder="1" applyAlignment="1">
      <alignment horizontal="center" vertical="center" wrapText="1"/>
    </xf>
    <xf numFmtId="0" fontId="10" fillId="2" borderId="7" xfId="0" applyFont="1" applyFill="1" applyBorder="1" applyAlignment="1">
      <alignment vertical="center" shrinkToFit="1"/>
    </xf>
    <xf numFmtId="0" fontId="13" fillId="0" borderId="8" xfId="0" applyFont="1" applyBorder="1" applyAlignment="1">
      <alignment horizontal="center" vertical="center" wrapText="1"/>
    </xf>
    <xf numFmtId="0" fontId="10" fillId="2" borderId="11" xfId="0" applyFont="1" applyFill="1" applyBorder="1" applyAlignment="1">
      <alignment vertical="center" shrinkToFit="1"/>
    </xf>
    <xf numFmtId="38" fontId="10" fillId="3" borderId="4" xfId="1" applyFont="1" applyFill="1" applyBorder="1" applyAlignment="1">
      <alignment vertical="center" wrapText="1"/>
    </xf>
    <xf numFmtId="0" fontId="13" fillId="0" borderId="4" xfId="0" applyFont="1" applyBorder="1" applyAlignment="1">
      <alignment horizontal="center" vertical="center" wrapText="1"/>
    </xf>
    <xf numFmtId="0" fontId="10" fillId="2" borderId="4" xfId="0" applyFont="1" applyFill="1" applyBorder="1" applyAlignment="1">
      <alignment vertical="center" shrinkToFit="1"/>
    </xf>
    <xf numFmtId="0" fontId="13" fillId="0" borderId="5" xfId="0" applyFont="1" applyBorder="1" applyAlignment="1">
      <alignment horizontal="center" vertical="center" wrapText="1"/>
    </xf>
    <xf numFmtId="0" fontId="10" fillId="2" borderId="23" xfId="0" applyFont="1" applyFill="1" applyBorder="1" applyAlignment="1">
      <alignment vertical="center" shrinkToFit="1"/>
    </xf>
    <xf numFmtId="38" fontId="10" fillId="3" borderId="17" xfId="1" applyFont="1" applyFill="1" applyBorder="1" applyAlignment="1">
      <alignment vertical="center" wrapText="1"/>
    </xf>
    <xf numFmtId="0" fontId="13" fillId="0" borderId="17" xfId="0" applyFont="1" applyBorder="1" applyAlignment="1">
      <alignment horizontal="center" vertical="center" wrapText="1"/>
    </xf>
    <xf numFmtId="0" fontId="10" fillId="2" borderId="17" xfId="0" applyFont="1" applyFill="1" applyBorder="1" applyAlignment="1">
      <alignment vertical="center" shrinkToFit="1"/>
    </xf>
    <xf numFmtId="0" fontId="13" fillId="0" borderId="18" xfId="0" applyFont="1" applyBorder="1" applyAlignment="1">
      <alignment horizontal="center" vertical="center" wrapText="1"/>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2" borderId="11" xfId="0" applyFont="1" applyFill="1" applyBorder="1" applyAlignment="1">
      <alignment vertical="center" shrinkToFit="1"/>
    </xf>
    <xf numFmtId="0" fontId="11" fillId="2" borderId="21" xfId="0" applyFont="1" applyFill="1" applyBorder="1" applyAlignment="1">
      <alignment vertical="center" shrinkToFit="1"/>
    </xf>
    <xf numFmtId="0" fontId="11" fillId="2" borderId="22" xfId="0" applyFont="1" applyFill="1" applyBorder="1" applyAlignment="1">
      <alignment vertical="center" shrinkToFit="1"/>
    </xf>
    <xf numFmtId="0" fontId="11" fillId="2" borderId="23" xfId="0" applyFont="1" applyFill="1" applyBorder="1" applyAlignment="1">
      <alignment vertical="center" shrinkToFit="1"/>
    </xf>
    <xf numFmtId="176" fontId="2" fillId="0" borderId="23" xfId="1" applyNumberFormat="1" applyFill="1" applyBorder="1" applyAlignment="1">
      <alignment vertical="center"/>
    </xf>
    <xf numFmtId="0" fontId="11" fillId="0" borderId="27" xfId="0" applyFont="1" applyBorder="1" applyAlignment="1">
      <alignment vertical="center" wrapText="1"/>
    </xf>
    <xf numFmtId="38" fontId="11" fillId="0" borderId="28" xfId="1" applyFont="1" applyBorder="1" applyAlignment="1">
      <alignment vertical="center" wrapText="1"/>
    </xf>
    <xf numFmtId="0" fontId="13" fillId="0" borderId="28"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176" fontId="2" fillId="0" borderId="21" xfId="1" applyNumberFormat="1" applyFill="1" applyBorder="1" applyAlignment="1">
      <alignment vertical="center"/>
    </xf>
    <xf numFmtId="0" fontId="0" fillId="0" borderId="30" xfId="0" applyBorder="1" applyAlignment="1">
      <alignment horizontal="center" vertical="center" wrapText="1"/>
    </xf>
    <xf numFmtId="176" fontId="2" fillId="0" borderId="30"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38" fontId="11" fillId="0" borderId="0" xfId="1" applyFont="1" applyAlignment="1">
      <alignment vertical="center" wrapText="1"/>
    </xf>
    <xf numFmtId="176" fontId="2" fillId="0" borderId="31" xfId="1" applyNumberFormat="1" applyFill="1" applyBorder="1" applyAlignment="1">
      <alignment vertical="center"/>
    </xf>
    <xf numFmtId="38" fontId="11" fillId="0" borderId="27" xfId="1" applyFont="1" applyFill="1" applyBorder="1" applyAlignment="1">
      <alignment vertical="center" wrapText="1"/>
    </xf>
    <xf numFmtId="38" fontId="10" fillId="0" borderId="28" xfId="1" applyFont="1" applyBorder="1" applyAlignment="1">
      <alignment vertical="center" wrapText="1"/>
    </xf>
    <xf numFmtId="176" fontId="15" fillId="0" borderId="32" xfId="1" applyNumberFormat="1" applyFont="1" applyFill="1" applyBorder="1" applyAlignment="1">
      <alignment vertical="center"/>
    </xf>
    <xf numFmtId="38" fontId="17" fillId="0" borderId="24" xfId="1" applyFont="1" applyBorder="1"/>
    <xf numFmtId="38" fontId="11" fillId="0" borderId="25" xfId="1" applyFont="1" applyBorder="1"/>
    <xf numFmtId="0" fontId="13" fillId="0" borderId="25" xfId="0" applyFont="1" applyBorder="1"/>
    <xf numFmtId="0" fontId="11" fillId="0" borderId="25" xfId="0" applyFont="1" applyBorder="1"/>
    <xf numFmtId="0" fontId="11" fillId="0" borderId="26" xfId="0" applyFont="1" applyBorder="1"/>
    <xf numFmtId="0" fontId="16" fillId="0" borderId="0" xfId="0" applyFont="1"/>
    <xf numFmtId="0" fontId="0" fillId="0" borderId="14" xfId="0" applyBorder="1" applyAlignment="1">
      <alignment vertical="center" wrapText="1"/>
    </xf>
    <xf numFmtId="0" fontId="13" fillId="0" borderId="12" xfId="0" applyFont="1" applyBorder="1" applyAlignment="1">
      <alignment horizontal="center" vertical="center" shrinkToFit="1"/>
    </xf>
    <xf numFmtId="0" fontId="11" fillId="0" borderId="7" xfId="0" applyFont="1" applyBorder="1" applyAlignment="1">
      <alignment horizontal="center" vertical="center"/>
    </xf>
    <xf numFmtId="176" fontId="2" fillId="0" borderId="33" xfId="1" applyNumberFormat="1" applyFill="1" applyBorder="1" applyAlignment="1">
      <alignment vertical="center"/>
    </xf>
    <xf numFmtId="177" fontId="0" fillId="0" borderId="34" xfId="0" applyNumberFormat="1" applyBorder="1" applyAlignment="1">
      <alignment horizontal="right" vertical="center"/>
    </xf>
    <xf numFmtId="0" fontId="11" fillId="2" borderId="35" xfId="0" applyFont="1" applyFill="1" applyBorder="1" applyAlignment="1">
      <alignment vertical="center" shrinkToFit="1"/>
    </xf>
    <xf numFmtId="38" fontId="10" fillId="3" borderId="36" xfId="1" applyFont="1" applyFill="1" applyBorder="1" applyAlignment="1">
      <alignment vertical="center" shrinkToFit="1"/>
    </xf>
    <xf numFmtId="0" fontId="13" fillId="0" borderId="36" xfId="0" applyFont="1" applyBorder="1" applyAlignment="1">
      <alignment horizontal="center" vertical="center"/>
    </xf>
    <xf numFmtId="0" fontId="11" fillId="2" borderId="36" xfId="0" applyFont="1" applyFill="1" applyBorder="1" applyAlignment="1">
      <alignment vertical="center" shrinkToFit="1"/>
    </xf>
    <xf numFmtId="0" fontId="13" fillId="0" borderId="37" xfId="0" applyFont="1" applyBorder="1" applyAlignment="1">
      <alignment horizontal="center" vertical="center" wrapText="1"/>
    </xf>
    <xf numFmtId="0" fontId="11" fillId="2" borderId="38" xfId="0" applyFont="1" applyFill="1" applyBorder="1" applyAlignment="1">
      <alignment vertical="center" shrinkToFit="1"/>
    </xf>
    <xf numFmtId="38" fontId="10" fillId="3" borderId="12" xfId="1" applyFont="1" applyFill="1" applyBorder="1" applyAlignment="1">
      <alignment vertical="center" shrinkToFit="1"/>
    </xf>
    <xf numFmtId="0" fontId="13" fillId="0" borderId="12" xfId="0" applyFont="1" applyBorder="1" applyAlignment="1">
      <alignment horizontal="center" vertical="center"/>
    </xf>
    <xf numFmtId="0" fontId="11" fillId="2" borderId="12" xfId="0" applyFont="1" applyFill="1" applyBorder="1" applyAlignment="1">
      <alignment vertical="center" shrinkToFit="1"/>
    </xf>
    <xf numFmtId="0" fontId="13" fillId="0" borderId="13" xfId="0" applyFont="1" applyBorder="1" applyAlignment="1">
      <alignment horizontal="center" vertical="center" wrapText="1"/>
    </xf>
    <xf numFmtId="176" fontId="2" fillId="0" borderId="39" xfId="1" applyNumberFormat="1" applyFont="1" applyFill="1" applyBorder="1" applyAlignment="1">
      <alignment vertical="center"/>
    </xf>
    <xf numFmtId="0" fontId="11" fillId="2" borderId="40" xfId="0" applyFont="1" applyFill="1" applyBorder="1" applyAlignment="1">
      <alignment vertical="center" shrinkToFit="1"/>
    </xf>
    <xf numFmtId="38" fontId="10" fillId="3" borderId="41" xfId="1" applyFont="1" applyFill="1" applyBorder="1" applyAlignment="1">
      <alignment vertical="center" shrinkToFit="1"/>
    </xf>
    <xf numFmtId="0" fontId="13" fillId="0" borderId="41" xfId="0" applyFont="1" applyBorder="1" applyAlignment="1">
      <alignment horizontal="center" vertical="center"/>
    </xf>
    <xf numFmtId="0" fontId="11" fillId="2" borderId="41" xfId="0" applyFont="1" applyFill="1" applyBorder="1" applyAlignment="1">
      <alignment vertical="center" shrinkToFit="1"/>
    </xf>
    <xf numFmtId="0" fontId="13"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2"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2" fillId="0" borderId="44" xfId="1" applyNumberFormat="1" applyFill="1" applyBorder="1" applyAlignment="1">
      <alignment vertical="center"/>
    </xf>
    <xf numFmtId="0" fontId="11" fillId="2" borderId="45" xfId="0" applyFont="1" applyFill="1" applyBorder="1" applyAlignment="1">
      <alignment vertical="center" shrinkToFit="1"/>
    </xf>
    <xf numFmtId="38" fontId="10" fillId="3" borderId="46" xfId="1" applyFont="1" applyFill="1" applyBorder="1" applyAlignment="1">
      <alignment vertical="center" shrinkToFit="1"/>
    </xf>
    <xf numFmtId="0" fontId="13" fillId="0" borderId="46" xfId="0" applyFont="1" applyBorder="1" applyAlignment="1">
      <alignment horizontal="center" vertical="center" wrapText="1"/>
    </xf>
    <xf numFmtId="0" fontId="11" fillId="2" borderId="46" xfId="0" applyFont="1" applyFill="1" applyBorder="1" applyAlignment="1">
      <alignment vertical="center" shrinkToFit="1"/>
    </xf>
    <xf numFmtId="0" fontId="13" fillId="0" borderId="47" xfId="0" applyFont="1" applyBorder="1" applyAlignment="1">
      <alignment horizontal="center" vertical="center" wrapText="1"/>
    </xf>
    <xf numFmtId="0" fontId="0" fillId="0" borderId="39" xfId="0" applyBorder="1" applyAlignment="1">
      <alignment horizontal="center" vertical="center" textRotation="255"/>
    </xf>
    <xf numFmtId="176" fontId="2" fillId="0" borderId="39" xfId="1" applyNumberFormat="1" applyFill="1" applyBorder="1" applyAlignment="1">
      <alignment vertical="center"/>
    </xf>
    <xf numFmtId="0" fontId="13"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2" fillId="0" borderId="43" xfId="1" applyNumberFormat="1" applyFill="1" applyBorder="1" applyAlignment="1">
      <alignment vertical="center"/>
    </xf>
    <xf numFmtId="0" fontId="13" fillId="0" borderId="41" xfId="0" applyFont="1" applyBorder="1" applyAlignment="1">
      <alignment horizontal="center" vertical="center" wrapText="1"/>
    </xf>
    <xf numFmtId="176" fontId="2" fillId="0" borderId="27" xfId="1" applyNumberFormat="1" applyFill="1" applyBorder="1" applyAlignment="1">
      <alignment vertical="center"/>
    </xf>
    <xf numFmtId="0" fontId="11" fillId="2" borderId="48" xfId="0" applyFont="1" applyFill="1" applyBorder="1" applyAlignment="1">
      <alignment vertical="center" shrinkToFit="1"/>
    </xf>
    <xf numFmtId="38" fontId="10" fillId="3" borderId="2" xfId="1" applyFont="1" applyFill="1" applyBorder="1" applyAlignment="1">
      <alignment vertical="center" shrinkToFit="1"/>
    </xf>
    <xf numFmtId="0" fontId="13" fillId="0" borderId="2" xfId="0" applyFont="1" applyBorder="1" applyAlignment="1">
      <alignment horizontal="center" vertical="center" wrapText="1"/>
    </xf>
    <xf numFmtId="0" fontId="11"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20" fillId="0" borderId="0" xfId="2" applyFont="1">
      <alignment vertical="center"/>
    </xf>
    <xf numFmtId="0" fontId="24" fillId="0" borderId="0" xfId="2" applyFont="1">
      <alignment vertical="center"/>
    </xf>
    <xf numFmtId="0" fontId="26" fillId="0" borderId="0" xfId="2" applyFont="1" applyAlignment="1">
      <alignment horizontal="left" vertical="center"/>
    </xf>
    <xf numFmtId="0" fontId="26" fillId="0" borderId="0" xfId="2" applyFont="1">
      <alignment vertical="center"/>
    </xf>
    <xf numFmtId="0" fontId="26" fillId="0" borderId="0" xfId="2" applyFont="1" applyAlignment="1">
      <alignment horizontal="right" vertical="center"/>
    </xf>
    <xf numFmtId="0" fontId="19" fillId="0" borderId="0" xfId="0" applyFont="1" applyAlignment="1">
      <alignment vertical="center"/>
    </xf>
    <xf numFmtId="0" fontId="26" fillId="0" borderId="0" xfId="2" applyFont="1" applyAlignment="1">
      <alignment horizontal="center" vertical="center"/>
    </xf>
    <xf numFmtId="0" fontId="26" fillId="0" borderId="0" xfId="2" applyFont="1" applyAlignment="1"/>
    <xf numFmtId="0" fontId="27" fillId="0" borderId="0" xfId="2" applyFont="1">
      <alignment vertical="center"/>
    </xf>
    <xf numFmtId="0" fontId="26" fillId="0" borderId="4" xfId="2" applyFont="1" applyBorder="1">
      <alignment vertical="center"/>
    </xf>
    <xf numFmtId="0" fontId="26" fillId="4" borderId="0" xfId="2" applyFont="1" applyFill="1" applyProtection="1">
      <alignment vertical="center"/>
      <protection locked="0"/>
    </xf>
    <xf numFmtId="177" fontId="26" fillId="0" borderId="0" xfId="2" applyNumberFormat="1" applyFont="1">
      <alignment vertical="center"/>
    </xf>
    <xf numFmtId="0" fontId="26" fillId="5" borderId="0" xfId="2" applyFont="1" applyFill="1">
      <alignment vertical="center"/>
    </xf>
    <xf numFmtId="0" fontId="26" fillId="0" borderId="0" xfId="2" applyFont="1" applyAlignment="1" applyProtection="1">
      <alignment horizontal="center" vertical="center"/>
      <protection locked="0"/>
    </xf>
    <xf numFmtId="38" fontId="26" fillId="0" borderId="0" xfId="2" applyNumberFormat="1" applyFont="1" applyAlignment="1" applyProtection="1">
      <alignment horizontal="center" vertical="center"/>
      <protection locked="0"/>
    </xf>
    <xf numFmtId="0" fontId="20" fillId="4" borderId="0" xfId="2" applyFont="1" applyFill="1" applyProtection="1">
      <alignment vertical="center"/>
      <protection locked="0"/>
    </xf>
    <xf numFmtId="0" fontId="26" fillId="5" borderId="0" xfId="2" applyFont="1" applyFill="1" applyAlignment="1" applyProtection="1">
      <alignment horizontal="left" vertical="center"/>
      <protection locked="0"/>
    </xf>
    <xf numFmtId="0" fontId="26" fillId="5" borderId="0" xfId="2" applyFont="1" applyFill="1" applyAlignment="1" applyProtection="1">
      <alignment horizontal="center" vertical="center"/>
      <protection locked="0"/>
    </xf>
    <xf numFmtId="0" fontId="26" fillId="0" borderId="0" xfId="2" applyFont="1">
      <alignment vertical="center"/>
    </xf>
    <xf numFmtId="0" fontId="26" fillId="0" borderId="0" xfId="2" applyFont="1" applyAlignment="1">
      <alignment horizontal="distributed" vertical="distributed"/>
    </xf>
    <xf numFmtId="0" fontId="26" fillId="0" borderId="4" xfId="2" applyFont="1" applyBorder="1" applyAlignment="1" applyProtection="1">
      <alignment horizontal="center" vertical="center"/>
      <protection locked="0"/>
    </xf>
    <xf numFmtId="38" fontId="26" fillId="0" borderId="4" xfId="2" applyNumberFormat="1" applyFont="1" applyBorder="1" applyAlignment="1" applyProtection="1">
      <alignment horizontal="center" vertical="center"/>
      <protection locked="0"/>
    </xf>
    <xf numFmtId="0" fontId="24" fillId="0" borderId="0" xfId="2" applyFont="1" applyAlignment="1">
      <alignment horizontal="center" vertical="center"/>
    </xf>
    <xf numFmtId="0" fontId="24" fillId="0" borderId="0" xfId="2" applyFont="1" applyAlignment="1" applyProtection="1">
      <alignment horizontal="right" vertical="center"/>
      <protection locked="0"/>
    </xf>
    <xf numFmtId="0" fontId="26" fillId="4" borderId="0" xfId="2" applyFont="1" applyFill="1" applyProtection="1">
      <alignment vertical="center"/>
      <protection locked="0"/>
    </xf>
    <xf numFmtId="0" fontId="26" fillId="4" borderId="4" xfId="2" applyFont="1" applyFill="1" applyBorder="1" applyAlignment="1" applyProtection="1">
      <alignment horizontal="center" vertical="center"/>
      <protection locked="0"/>
    </xf>
    <xf numFmtId="0" fontId="26" fillId="0" borderId="0" xfId="2" applyFont="1" applyAlignment="1" applyProtection="1">
      <alignment horizontal="center" vertical="center"/>
      <protection locked="0"/>
    </xf>
    <xf numFmtId="0" fontId="26" fillId="0" borderId="0" xfId="2" applyFont="1" applyAlignment="1">
      <alignment horizontal="left" vertical="center"/>
    </xf>
    <xf numFmtId="0" fontId="26" fillId="0" borderId="0" xfId="2" applyFont="1" applyAlignment="1">
      <alignment horizontal="left" vertical="top" wrapText="1"/>
    </xf>
    <xf numFmtId="38" fontId="26" fillId="0" borderId="4" xfId="1" applyFont="1" applyFill="1" applyBorder="1" applyAlignment="1">
      <alignment horizontal="center" vertical="center"/>
    </xf>
    <xf numFmtId="0" fontId="19" fillId="0" borderId="0" xfId="0" applyFont="1" applyAlignment="1">
      <alignment horizont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1" fillId="2" borderId="0" xfId="0" applyFont="1" applyFill="1" applyAlignment="1">
      <alignment vertical="center" shrinkToFit="1"/>
    </xf>
    <xf numFmtId="38" fontId="10" fillId="0" borderId="7" xfId="1" applyFont="1" applyFill="1" applyBorder="1" applyAlignment="1">
      <alignment vertical="center" shrinkToFit="1"/>
    </xf>
    <xf numFmtId="0" fontId="11" fillId="2" borderId="7" xfId="0" applyFont="1" applyFill="1" applyBorder="1" applyAlignment="1">
      <alignment vertical="center" shrinkToFit="1"/>
    </xf>
    <xf numFmtId="38" fontId="10" fillId="3" borderId="7" xfId="1" applyFont="1" applyFill="1" applyBorder="1" applyAlignment="1">
      <alignment vertical="center" shrinkToFit="1"/>
    </xf>
    <xf numFmtId="0" fontId="11" fillId="0" borderId="7" xfId="0" applyFont="1" applyBorder="1" applyAlignment="1">
      <alignment vertical="center" shrinkToFit="1"/>
    </xf>
    <xf numFmtId="0" fontId="11" fillId="2" borderId="6" xfId="0" applyFont="1" applyFill="1" applyBorder="1" applyAlignment="1">
      <alignment vertical="center" shrinkToFit="1"/>
    </xf>
    <xf numFmtId="0" fontId="11" fillId="2" borderId="8" xfId="0" applyFont="1" applyFill="1" applyBorder="1" applyAlignment="1">
      <alignment vertical="center" shrinkToFit="1"/>
    </xf>
    <xf numFmtId="0" fontId="11" fillId="2" borderId="10" xfId="0" applyFont="1" applyFill="1" applyBorder="1" applyAlignment="1">
      <alignment vertical="center" shrinkToFit="1"/>
    </xf>
    <xf numFmtId="0" fontId="11" fillId="2" borderId="4" xfId="0" applyFont="1" applyFill="1" applyBorder="1" applyAlignment="1">
      <alignment vertical="center" shrinkToFit="1"/>
    </xf>
    <xf numFmtId="0" fontId="11" fillId="2" borderId="5" xfId="0" applyFont="1" applyFill="1" applyBorder="1" applyAlignment="1">
      <alignment vertical="center" shrinkToFit="1"/>
    </xf>
    <xf numFmtId="0" fontId="11" fillId="0" borderId="67"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pplyAlignment="1">
      <alignment vertical="center"/>
    </xf>
    <xf numFmtId="0" fontId="11" fillId="0" borderId="0" xfId="0" applyFont="1" applyAlignment="1">
      <alignment vertical="center" shrinkToFit="1"/>
    </xf>
    <xf numFmtId="0" fontId="0" fillId="0" borderId="0" xfId="0" applyAlignment="1">
      <alignment vertical="center" shrinkToFit="1"/>
    </xf>
    <xf numFmtId="38" fontId="10" fillId="3" borderId="4" xfId="1" applyFont="1" applyFill="1" applyBorder="1" applyAlignment="1">
      <alignment vertical="center" shrinkToFit="1"/>
    </xf>
    <xf numFmtId="38" fontId="10" fillId="3" borderId="0" xfId="1" applyFont="1" applyFill="1" applyBorder="1" applyAlignment="1">
      <alignment vertical="center" shrinkToFit="1"/>
    </xf>
    <xf numFmtId="0" fontId="11" fillId="2" borderId="9" xfId="0" applyFont="1" applyFill="1" applyBorder="1" applyAlignment="1">
      <alignment vertical="center" shrinkToFit="1"/>
    </xf>
    <xf numFmtId="0" fontId="11" fillId="2" borderId="73" xfId="0" applyFont="1" applyFill="1" applyBorder="1" applyAlignment="1">
      <alignment vertical="center" shrinkToFit="1"/>
    </xf>
    <xf numFmtId="0" fontId="11" fillId="2" borderId="17" xfId="0" applyFont="1" applyFill="1" applyBorder="1" applyAlignment="1">
      <alignment vertical="center" shrinkToFit="1"/>
    </xf>
    <xf numFmtId="38" fontId="10" fillId="3" borderId="17" xfId="1" applyFont="1" applyFill="1" applyBorder="1" applyAlignment="1">
      <alignment vertical="center" shrinkToFi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4"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xf numFmtId="0" fontId="4"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5" fillId="0" borderId="0" xfId="0" applyFont="1" applyAlignment="1">
      <alignment horizontal="right" vertical="center" wrapText="1"/>
    </xf>
    <xf numFmtId="0" fontId="9"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2" fillId="0" borderId="22" xfId="1" applyNumberFormat="1" applyFont="1" applyBorder="1" applyAlignment="1">
      <alignment vertical="center"/>
    </xf>
    <xf numFmtId="176" fontId="2" fillId="0" borderId="21" xfId="1" applyNumberFormat="1" applyFont="1" applyBorder="1" applyAlignment="1">
      <alignment vertical="center"/>
    </xf>
    <xf numFmtId="0" fontId="11" fillId="0" borderId="4" xfId="0" applyFont="1" applyBorder="1" applyAlignment="1">
      <alignment vertical="center"/>
    </xf>
    <xf numFmtId="0" fontId="11" fillId="0" borderId="0" xfId="0" applyFont="1" applyAlignment="1">
      <alignment horizontal="center" vertical="center"/>
    </xf>
    <xf numFmtId="0" fontId="10" fillId="3" borderId="0" xfId="0" applyFont="1" applyFill="1" applyAlignment="1">
      <alignment vertical="center"/>
    </xf>
    <xf numFmtId="38" fontId="10" fillId="0" borderId="4" xfId="1"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1" fillId="0" borderId="16" xfId="0" applyFont="1" applyBorder="1" applyAlignment="1">
      <alignment vertical="center"/>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2" fillId="0" borderId="14" xfId="0" applyFont="1" applyBorder="1" applyAlignment="1">
      <alignment vertical="center"/>
    </xf>
    <xf numFmtId="0" fontId="2" fillId="0" borderId="53" xfId="0" applyFont="1" applyBorder="1" applyAlignment="1">
      <alignment vertical="center"/>
    </xf>
    <xf numFmtId="176" fontId="2" fillId="0" borderId="15" xfId="1" applyNumberFormat="1" applyFont="1" applyFill="1" applyBorder="1" applyAlignment="1">
      <alignment vertical="center"/>
    </xf>
    <xf numFmtId="176" fontId="2" fillId="0" borderId="54" xfId="1" applyNumberFormat="1" applyFont="1" applyFill="1" applyBorder="1" applyAlignment="1">
      <alignment vertical="center"/>
    </xf>
    <xf numFmtId="176" fontId="2" fillId="0" borderId="55" xfId="1" applyNumberFormat="1" applyFont="1" applyFill="1" applyBorder="1" applyAlignment="1">
      <alignment vertical="center"/>
    </xf>
    <xf numFmtId="0" fontId="11" fillId="0" borderId="63" xfId="0" applyFont="1" applyBorder="1" applyAlignment="1">
      <alignment vertical="center" wrapText="1"/>
    </xf>
    <xf numFmtId="0" fontId="11" fillId="0" borderId="64" xfId="0" applyFont="1" applyBorder="1" applyAlignment="1">
      <alignment vertical="center" wrapText="1"/>
    </xf>
    <xf numFmtId="0" fontId="11" fillId="0" borderId="65" xfId="0" applyFont="1" applyBorder="1" applyAlignment="1">
      <alignment vertical="center" wrapText="1"/>
    </xf>
    <xf numFmtId="0" fontId="10" fillId="0" borderId="0" xfId="0" applyFont="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2" fillId="0" borderId="66" xfId="0" applyFont="1" applyBorder="1" applyAlignment="1">
      <alignment horizontal="center" vertical="center"/>
    </xf>
    <xf numFmtId="0" fontId="0" fillId="0" borderId="52" xfId="0" applyBorder="1" applyAlignment="1">
      <alignment horizontal="center" vertical="center"/>
    </xf>
    <xf numFmtId="0" fontId="10"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38" fontId="10" fillId="3" borderId="2" xfId="1" applyFont="1" applyFill="1" applyBorder="1" applyAlignment="1">
      <alignment vertical="center"/>
    </xf>
    <xf numFmtId="0" fontId="10" fillId="3" borderId="68" xfId="0" applyFont="1" applyFill="1" applyBorder="1" applyAlignment="1">
      <alignment vertical="center"/>
    </xf>
    <xf numFmtId="0" fontId="10" fillId="3" borderId="2" xfId="0" applyFont="1" applyFill="1" applyBorder="1" applyAlignment="1">
      <alignment vertical="center"/>
    </xf>
    <xf numFmtId="0" fontId="11" fillId="0" borderId="10" xfId="0" applyFont="1" applyBorder="1" applyAlignment="1">
      <alignment vertical="center"/>
    </xf>
    <xf numFmtId="0" fontId="11" fillId="0" borderId="5" xfId="0" applyFont="1" applyBorder="1" applyAlignment="1">
      <alignment vertical="center"/>
    </xf>
    <xf numFmtId="176" fontId="2" fillId="0" borderId="15" xfId="1" applyNumberFormat="1" applyFont="1" applyBorder="1" applyAlignment="1">
      <alignment vertical="center"/>
    </xf>
    <xf numFmtId="0" fontId="0" fillId="0" borderId="55" xfId="0" applyBorder="1" applyAlignment="1">
      <alignment vertical="center"/>
    </xf>
    <xf numFmtId="0" fontId="15" fillId="0" borderId="56" xfId="0" applyFont="1" applyBorder="1" applyAlignment="1">
      <alignment horizontal="center" vertical="center" wrapText="1"/>
    </xf>
    <xf numFmtId="0" fontId="0" fillId="0" borderId="57" xfId="0" applyBorder="1" applyAlignment="1">
      <alignment horizontal="center" vertical="center"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2" fillId="0" borderId="59" xfId="0" applyFont="1" applyBorder="1" applyAlignment="1">
      <alignment vertical="center" wrapText="1"/>
    </xf>
    <xf numFmtId="0" fontId="0" fillId="0" borderId="60" xfId="0" applyBorder="1" applyAlignment="1">
      <alignment vertical="center" wrapText="1"/>
    </xf>
    <xf numFmtId="0" fontId="0" fillId="0" borderId="72" xfId="0" applyBorder="1" applyAlignment="1">
      <alignment vertical="center"/>
    </xf>
    <xf numFmtId="38" fontId="10" fillId="0" borderId="7" xfId="1" applyFont="1" applyBorder="1" applyAlignment="1">
      <alignment vertical="center" shrinkToFit="1"/>
    </xf>
    <xf numFmtId="38" fontId="10" fillId="0" borderId="8" xfId="1" applyFont="1" applyBorder="1" applyAlignment="1">
      <alignment vertical="center" shrinkToFit="1"/>
    </xf>
    <xf numFmtId="38" fontId="10" fillId="0" borderId="0" xfId="1" applyFont="1" applyFill="1" applyBorder="1" applyAlignment="1">
      <alignment vertical="center" shrinkToFit="1"/>
    </xf>
    <xf numFmtId="0" fontId="10" fillId="3" borderId="7" xfId="0" applyFont="1" applyFill="1" applyBorder="1" applyAlignment="1">
      <alignment vertical="center" shrinkToFit="1"/>
    </xf>
    <xf numFmtId="0" fontId="12" fillId="0" borderId="7" xfId="0" applyFont="1" applyBorder="1" applyAlignment="1">
      <alignment vertical="center" shrinkToFit="1"/>
    </xf>
    <xf numFmtId="0" fontId="14" fillId="0" borderId="7" xfId="0" applyFont="1" applyBorder="1" applyAlignment="1">
      <alignment vertical="center" shrinkToFit="1"/>
    </xf>
    <xf numFmtId="0" fontId="0" fillId="0" borderId="7" xfId="0" applyBorder="1" applyAlignment="1">
      <alignment vertical="center" shrinkToFit="1"/>
    </xf>
    <xf numFmtId="49" fontId="13" fillId="0" borderId="7" xfId="0" applyNumberFormat="1" applyFont="1" applyBorder="1" applyAlignment="1">
      <alignment vertical="center" shrinkToFit="1"/>
    </xf>
    <xf numFmtId="0" fontId="0" fillId="0" borderId="7" xfId="0" applyBorder="1" applyAlignment="1">
      <alignment vertical="center"/>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38" fontId="10" fillId="0" borderId="12" xfId="1" applyFont="1" applyBorder="1" applyAlignment="1">
      <alignment vertical="center" wrapText="1"/>
    </xf>
    <xf numFmtId="0" fontId="10" fillId="0" borderId="12" xfId="0" applyFont="1" applyBorder="1" applyAlignment="1">
      <alignment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13" fillId="0" borderId="7" xfId="0" applyFont="1" applyBorder="1" applyAlignment="1">
      <alignment vertical="center" shrinkToFit="1"/>
    </xf>
    <xf numFmtId="0" fontId="11" fillId="0" borderId="9" xfId="0" applyFont="1" applyBorder="1" applyAlignment="1">
      <alignment vertical="center" shrinkToFit="1"/>
    </xf>
    <xf numFmtId="0" fontId="4" fillId="0" borderId="83" xfId="0" applyFont="1" applyBorder="1" applyAlignment="1">
      <alignment horizontal="center" vertical="center" wrapText="1"/>
    </xf>
    <xf numFmtId="0" fontId="4" fillId="0" borderId="25" xfId="0" applyFont="1" applyBorder="1" applyAlignment="1">
      <alignment horizontal="center" vertical="center"/>
    </xf>
    <xf numFmtId="0" fontId="4"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2" fillId="0" borderId="68" xfId="0" applyFont="1" applyBorder="1" applyAlignment="1">
      <alignment horizontal="center" vertical="center" textRotation="255"/>
    </xf>
    <xf numFmtId="0" fontId="2" fillId="0" borderId="9" xfId="0" applyFont="1" applyBorder="1" applyAlignment="1">
      <alignment horizontal="center" vertical="center" textRotation="255"/>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86" xfId="0"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9" fillId="0" borderId="30" xfId="0" applyFont="1" applyBorder="1" applyAlignment="1">
      <alignment horizontal="center" vertical="center" wrapText="1"/>
    </xf>
    <xf numFmtId="0" fontId="0" fillId="0" borderId="62" xfId="0" applyBorder="1" applyAlignment="1">
      <alignment horizontal="center" vertical="center" wrapText="1"/>
    </xf>
    <xf numFmtId="176" fontId="2" fillId="0" borderId="14" xfId="1" applyNumberFormat="1" applyBorder="1" applyAlignment="1">
      <alignment vertical="center"/>
    </xf>
    <xf numFmtId="176" fontId="2" fillId="0" borderId="53" xfId="1" applyNumberFormat="1" applyBorder="1" applyAlignment="1">
      <alignment vertical="center"/>
    </xf>
    <xf numFmtId="176" fontId="2" fillId="0" borderId="80" xfId="1" applyNumberFormat="1" applyBorder="1" applyAlignment="1">
      <alignment vertical="center"/>
    </xf>
    <xf numFmtId="0" fontId="9"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2" fillId="0" borderId="71" xfId="1" applyNumberFormat="1" applyBorder="1" applyAlignment="1">
      <alignment vertical="center"/>
    </xf>
    <xf numFmtId="176" fontId="2" fillId="0" borderId="31" xfId="1" applyNumberFormat="1" applyBorder="1" applyAlignment="1">
      <alignment vertical="center"/>
    </xf>
    <xf numFmtId="0" fontId="12" fillId="0" borderId="14" xfId="0" applyFont="1" applyBorder="1" applyAlignment="1">
      <alignment vertical="center"/>
    </xf>
    <xf numFmtId="0" fontId="12" fillId="0" borderId="53" xfId="0" applyFont="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176" fontId="0" fillId="0" borderId="31" xfId="1" applyNumberFormat="1" applyFont="1" applyBorder="1" applyAlignment="1">
      <alignment vertical="center"/>
    </xf>
    <xf numFmtId="176" fontId="0" fillId="0" borderId="53" xfId="1" applyNumberFormat="1" applyFont="1" applyBorder="1" applyAlignment="1">
      <alignment vertical="center"/>
    </xf>
    <xf numFmtId="176" fontId="0" fillId="0" borderId="71" xfId="1" applyNumberFormat="1" applyFont="1" applyBorder="1" applyAlignment="1">
      <alignment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42</xdr:row>
          <xdr:rowOff>190500</xdr:rowOff>
        </xdr:from>
        <xdr:to>
          <xdr:col>3</xdr:col>
          <xdr:colOff>57150</xdr:colOff>
          <xdr:row>44</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200025</xdr:rowOff>
        </xdr:from>
        <xdr:to>
          <xdr:col>3</xdr:col>
          <xdr:colOff>57150</xdr:colOff>
          <xdr:row>45</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3</xdr:col>
          <xdr:colOff>57150</xdr:colOff>
          <xdr:row>46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228600</xdr:rowOff>
        </xdr:from>
        <xdr:to>
          <xdr:col>3</xdr:col>
          <xdr:colOff>57150</xdr:colOff>
          <xdr:row>47</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228600</xdr:rowOff>
        </xdr:from>
        <xdr:to>
          <xdr:col>4</xdr:col>
          <xdr:colOff>200025</xdr:colOff>
          <xdr:row>47</xdr:row>
          <xdr:rowOff>228600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2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5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5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5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5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5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6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6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6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6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6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6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6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6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I50"/>
  <sheetViews>
    <sheetView showGridLines="0" tabSelected="1" view="pageBreakPreview" zoomScaleNormal="100" zoomScaleSheetLayoutView="100" workbookViewId="0">
      <selection activeCell="E10" sqref="E10"/>
    </sheetView>
  </sheetViews>
  <sheetFormatPr defaultColWidth="3.125" defaultRowHeight="18.75" customHeight="1" x14ac:dyDescent="0.15"/>
  <cols>
    <col min="1" max="1" width="3.125" style="174"/>
    <col min="2" max="2" width="3.125" style="174" customWidth="1"/>
    <col min="3" max="16384" width="3.125" style="174"/>
  </cols>
  <sheetData>
    <row r="1" spans="1:35" s="177" customFormat="1" ht="18.75" customHeight="1" x14ac:dyDescent="0.15">
      <c r="A1" s="176" t="s">
        <v>154</v>
      </c>
      <c r="I1" s="178"/>
      <c r="J1" s="178"/>
      <c r="AH1" s="178"/>
      <c r="AI1" s="178"/>
    </row>
    <row r="2" spans="1:35" s="177" customFormat="1" ht="18.75" customHeight="1" x14ac:dyDescent="0.15">
      <c r="A2" s="179" t="s">
        <v>155</v>
      </c>
      <c r="B2" s="179"/>
      <c r="C2" s="179"/>
      <c r="D2" s="179"/>
      <c r="E2" s="179"/>
      <c r="F2" s="179"/>
      <c r="G2" s="179"/>
      <c r="H2" s="179"/>
      <c r="I2" s="179"/>
      <c r="J2" s="179"/>
      <c r="K2" s="179"/>
      <c r="L2" s="179"/>
      <c r="M2" s="179"/>
      <c r="N2" s="179"/>
      <c r="O2" s="179"/>
      <c r="P2" s="179"/>
      <c r="Q2" s="179"/>
      <c r="R2" s="179"/>
      <c r="AH2" s="178"/>
      <c r="AI2" s="178"/>
    </row>
    <row r="3" spans="1:35" s="177" customFormat="1" ht="18.75" customHeight="1" x14ac:dyDescent="0.15"/>
    <row r="4" spans="1:35" ht="18.75" customHeight="1" x14ac:dyDescent="0.15">
      <c r="B4" s="175"/>
      <c r="C4" s="175"/>
      <c r="D4" s="175"/>
      <c r="E4" s="175"/>
      <c r="F4" s="175"/>
      <c r="G4" s="175"/>
      <c r="H4" s="197" t="str">
        <f>Y7</f>
        <v>令和８</v>
      </c>
      <c r="I4" s="197"/>
      <c r="J4" s="197"/>
      <c r="K4" s="175" t="s">
        <v>159</v>
      </c>
      <c r="L4" s="175"/>
      <c r="M4" s="175"/>
      <c r="N4" s="175"/>
      <c r="O4" s="175"/>
      <c r="P4" s="175"/>
      <c r="Q4" s="175"/>
      <c r="R4" s="175"/>
      <c r="S4" s="175"/>
      <c r="T4" s="175"/>
      <c r="U4" s="175"/>
      <c r="V4" s="175"/>
      <c r="W4" s="175"/>
      <c r="X4" s="175"/>
      <c r="Y4" s="175"/>
      <c r="Z4" s="175"/>
      <c r="AA4" s="175"/>
      <c r="AB4" s="175"/>
      <c r="AC4" s="175"/>
      <c r="AD4" s="175"/>
      <c r="AE4" s="175"/>
      <c r="AF4" s="175"/>
      <c r="AG4" s="175"/>
      <c r="AH4" s="175"/>
      <c r="AI4" s="175"/>
    </row>
    <row r="5" spans="1:35" ht="18.75" customHeight="1" x14ac:dyDescent="0.15">
      <c r="A5" s="196" t="s">
        <v>160</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row>
    <row r="6" spans="1:35" s="177" customFormat="1" ht="18.75" customHeight="1" x14ac:dyDescent="0.1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row>
    <row r="7" spans="1:35" s="177" customFormat="1" ht="18.75" customHeight="1" x14ac:dyDescent="0.15">
      <c r="Y7" s="191" t="s">
        <v>189</v>
      </c>
      <c r="Z7" s="191"/>
      <c r="AA7" s="191"/>
      <c r="AB7" s="180" t="s">
        <v>145</v>
      </c>
      <c r="AC7" s="191"/>
      <c r="AD7" s="191"/>
      <c r="AE7" s="180" t="s">
        <v>146</v>
      </c>
      <c r="AF7" s="191"/>
      <c r="AG7" s="191"/>
      <c r="AH7" s="180" t="s">
        <v>147</v>
      </c>
    </row>
    <row r="8" spans="1:35" s="177" customFormat="1" ht="18.75" customHeight="1" x14ac:dyDescent="0.15">
      <c r="B8" s="177" t="s">
        <v>148</v>
      </c>
    </row>
    <row r="9" spans="1:35" s="177" customFormat="1" ht="18.75" customHeight="1" x14ac:dyDescent="0.15">
      <c r="B9" s="192"/>
      <c r="C9" s="192"/>
      <c r="D9" s="192"/>
      <c r="E9" s="191" t="s">
        <v>191</v>
      </c>
      <c r="F9" s="191"/>
      <c r="G9" s="191"/>
      <c r="H9" s="191"/>
      <c r="I9" s="177" t="s">
        <v>149</v>
      </c>
    </row>
    <row r="10" spans="1:35" s="177" customFormat="1" ht="18.75" customHeight="1" x14ac:dyDescent="0.15">
      <c r="E10" s="180"/>
      <c r="F10" s="180"/>
      <c r="G10" s="180"/>
      <c r="H10" s="180"/>
      <c r="P10" s="177" t="s">
        <v>150</v>
      </c>
    </row>
    <row r="11" spans="1:35" s="181" customFormat="1" ht="18.75" customHeight="1" x14ac:dyDescent="0.15">
      <c r="D11" s="177"/>
      <c r="E11" s="177"/>
      <c r="F11" s="177"/>
      <c r="G11" s="177"/>
      <c r="H11" s="177"/>
      <c r="I11" s="177"/>
      <c r="J11" s="177"/>
      <c r="K11" s="177"/>
      <c r="L11" s="177"/>
      <c r="M11" s="177"/>
      <c r="N11" s="177"/>
      <c r="O11" s="177"/>
      <c r="P11" s="177"/>
      <c r="Q11" s="193" t="s">
        <v>157</v>
      </c>
      <c r="R11" s="193"/>
      <c r="S11" s="193"/>
      <c r="T11" s="193"/>
      <c r="U11" s="193"/>
      <c r="V11" s="190"/>
      <c r="W11" s="190"/>
      <c r="X11" s="190"/>
      <c r="Y11" s="190"/>
      <c r="Z11" s="190"/>
      <c r="AA11" s="190"/>
      <c r="AB11" s="190"/>
      <c r="AC11" s="190"/>
      <c r="AD11" s="190"/>
      <c r="AE11" s="190"/>
      <c r="AF11" s="190"/>
      <c r="AG11" s="190"/>
      <c r="AH11" s="190"/>
    </row>
    <row r="12" spans="1:35" s="181" customFormat="1" ht="18.75" customHeight="1" x14ac:dyDescent="0.15">
      <c r="C12" s="178"/>
      <c r="D12" s="178"/>
      <c r="E12" s="178"/>
      <c r="F12" s="178"/>
      <c r="G12" s="178"/>
      <c r="H12" s="178"/>
      <c r="I12" s="178"/>
      <c r="K12" s="177"/>
      <c r="L12" s="177"/>
      <c r="M12" s="177"/>
      <c r="N12" s="177"/>
      <c r="O12" s="177"/>
      <c r="P12" s="177"/>
      <c r="Q12" s="193" t="s">
        <v>152</v>
      </c>
      <c r="R12" s="193"/>
      <c r="S12" s="193"/>
      <c r="T12" s="193"/>
      <c r="U12" s="193"/>
      <c r="V12" s="190"/>
      <c r="W12" s="190"/>
      <c r="X12" s="190"/>
      <c r="Y12" s="190"/>
      <c r="Z12" s="190"/>
      <c r="AA12" s="190"/>
      <c r="AB12" s="190"/>
      <c r="AC12" s="190"/>
      <c r="AD12" s="190"/>
      <c r="AE12" s="190"/>
      <c r="AF12" s="190"/>
      <c r="AG12" s="190"/>
      <c r="AH12" s="190"/>
    </row>
    <row r="13" spans="1:35" s="181" customFormat="1" ht="18.75" customHeight="1" x14ac:dyDescent="0.15">
      <c r="D13" s="177"/>
      <c r="E13" s="177"/>
      <c r="F13" s="177"/>
      <c r="G13" s="177"/>
      <c r="H13" s="177"/>
      <c r="I13" s="177"/>
      <c r="J13" s="177"/>
      <c r="K13" s="177"/>
      <c r="L13" s="177"/>
      <c r="M13" s="177"/>
      <c r="N13" s="177"/>
      <c r="O13" s="177"/>
      <c r="P13" s="177"/>
      <c r="Q13" s="193" t="s">
        <v>156</v>
      </c>
      <c r="R13" s="193"/>
      <c r="S13" s="193"/>
      <c r="T13" s="193"/>
      <c r="U13" s="193"/>
      <c r="V13" s="190"/>
      <c r="W13" s="190"/>
      <c r="X13" s="190"/>
      <c r="Y13" s="190"/>
      <c r="Z13" s="190"/>
      <c r="AA13" s="190"/>
      <c r="AB13" s="190"/>
      <c r="AC13" s="190"/>
      <c r="AD13" s="190"/>
      <c r="AE13" s="190"/>
      <c r="AF13" s="190"/>
      <c r="AG13" s="190"/>
      <c r="AH13" s="190"/>
    </row>
    <row r="14" spans="1:35" s="181" customFormat="1" ht="18.75" customHeight="1" x14ac:dyDescent="0.15">
      <c r="C14" s="178"/>
      <c r="D14" s="178"/>
      <c r="E14" s="178"/>
      <c r="F14" s="178"/>
      <c r="G14" s="178"/>
      <c r="H14" s="178"/>
      <c r="I14" s="178"/>
      <c r="J14" s="178"/>
      <c r="K14" s="178"/>
      <c r="L14" s="180"/>
      <c r="M14" s="180"/>
      <c r="N14" s="180"/>
      <c r="O14" s="177"/>
      <c r="P14" s="177"/>
    </row>
    <row r="15" spans="1:35" s="177" customFormat="1" ht="16.5" customHeight="1" x14ac:dyDescent="0.15">
      <c r="D15" s="200" t="str">
        <f>Y7</f>
        <v>令和８</v>
      </c>
      <c r="E15" s="200"/>
      <c r="F15" s="200"/>
      <c r="G15" s="200"/>
      <c r="H15" s="192" t="s">
        <v>153</v>
      </c>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row>
    <row r="16" spans="1:35" s="177" customFormat="1" ht="16.5" customHeight="1" x14ac:dyDescent="0.15">
      <c r="D16" s="201" t="s">
        <v>158</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row>
    <row r="17" spans="1:35" s="177" customFormat="1" ht="16.5" customHeight="1" x14ac:dyDescent="0.15">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row>
    <row r="18" spans="1:35" s="177" customFormat="1" ht="18.75" customHeight="1" x14ac:dyDescent="0.15">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row>
    <row r="19" spans="1:35" s="177" customFormat="1" ht="18.75" customHeight="1" x14ac:dyDescent="0.15">
      <c r="C19" s="182" t="s">
        <v>161</v>
      </c>
    </row>
    <row r="20" spans="1:35" s="177" customFormat="1" ht="26.25" customHeight="1" x14ac:dyDescent="0.15">
      <c r="D20" s="199" t="s">
        <v>174</v>
      </c>
      <c r="E20" s="199"/>
      <c r="F20" s="199"/>
      <c r="G20" s="183"/>
      <c r="H20" s="203">
        <f>'収入の部（入力用）'!C11</f>
        <v>0</v>
      </c>
      <c r="I20" s="203"/>
      <c r="J20" s="203"/>
      <c r="K20" s="203"/>
      <c r="L20" s="203"/>
      <c r="M20" s="183" t="s">
        <v>151</v>
      </c>
    </row>
    <row r="21" spans="1:35" s="177" customFormat="1" ht="26.25" customHeight="1" x14ac:dyDescent="0.15">
      <c r="D21" s="198" t="s">
        <v>171</v>
      </c>
      <c r="E21" s="198"/>
      <c r="F21" s="198"/>
      <c r="G21" s="198"/>
      <c r="H21" s="198"/>
      <c r="I21" s="198"/>
      <c r="J21" s="198"/>
      <c r="K21" s="198"/>
      <c r="L21" s="198"/>
      <c r="M21" s="198"/>
      <c r="N21" s="198"/>
      <c r="O21" s="198"/>
      <c r="P21" s="198"/>
      <c r="Q21" s="198"/>
    </row>
    <row r="22" spans="1:35" s="177" customFormat="1" ht="26.25" customHeight="1" x14ac:dyDescent="0.15">
      <c r="D22" s="198" t="s">
        <v>184</v>
      </c>
      <c r="E22" s="198"/>
      <c r="F22" s="198"/>
      <c r="G22" s="198"/>
      <c r="H22" s="198"/>
      <c r="I22" s="198"/>
      <c r="J22" s="198"/>
      <c r="K22" s="198"/>
      <c r="L22" s="198"/>
      <c r="M22" s="198"/>
      <c r="N22" s="198"/>
      <c r="O22" s="198"/>
      <c r="P22" s="198"/>
      <c r="Q22" s="198"/>
    </row>
    <row r="23" spans="1:35" s="177" customFormat="1" ht="26.25" customHeight="1" x14ac:dyDescent="0.15">
      <c r="D23" s="194" t="str">
        <f>Y7</f>
        <v>令和８</v>
      </c>
      <c r="E23" s="194"/>
      <c r="F23" s="194"/>
      <c r="G23" s="189" t="s">
        <v>172</v>
      </c>
      <c r="H23" s="189"/>
      <c r="I23" s="189"/>
      <c r="J23" s="189"/>
      <c r="K23" s="189"/>
      <c r="L23" s="189"/>
      <c r="M23" s="189"/>
      <c r="N23" s="189"/>
      <c r="O23" s="189"/>
      <c r="P23" s="195">
        <f>'収入の部（入力用）'!N12</f>
        <v>0</v>
      </c>
      <c r="Q23" s="194"/>
      <c r="R23" s="194"/>
      <c r="S23" s="184" t="s">
        <v>173</v>
      </c>
      <c r="T23" s="184"/>
      <c r="U23" s="184"/>
      <c r="V23" s="184"/>
      <c r="W23" s="184"/>
      <c r="X23" s="184"/>
      <c r="Y23" s="184"/>
      <c r="Z23" s="184"/>
      <c r="AA23" s="184"/>
      <c r="AB23" s="184"/>
      <c r="AC23" s="184"/>
      <c r="AD23" s="184"/>
      <c r="AE23" s="184"/>
      <c r="AF23" s="184"/>
      <c r="AG23" s="184"/>
      <c r="AH23" s="184"/>
      <c r="AI23" s="184"/>
    </row>
    <row r="24" spans="1:35" s="177" customFormat="1" ht="26.25" customHeight="1" x14ac:dyDescent="0.15">
      <c r="D24" s="187"/>
      <c r="E24" s="187"/>
      <c r="F24" s="187"/>
      <c r="G24" s="184"/>
      <c r="H24" s="184"/>
      <c r="I24" s="184"/>
      <c r="J24" s="184"/>
      <c r="K24" s="184"/>
      <c r="L24" s="184"/>
      <c r="M24" s="184"/>
      <c r="N24" s="184"/>
      <c r="O24" s="184"/>
      <c r="P24" s="188"/>
      <c r="Q24" s="187"/>
      <c r="R24" s="187"/>
      <c r="S24" s="184"/>
      <c r="T24" s="184"/>
      <c r="U24" s="184"/>
      <c r="V24" s="184"/>
      <c r="W24" s="184"/>
      <c r="X24" s="184"/>
      <c r="Y24" s="184"/>
      <c r="Z24" s="184"/>
      <c r="AA24" s="184"/>
      <c r="AB24" s="184"/>
      <c r="AC24" s="184"/>
      <c r="AD24" s="184"/>
      <c r="AE24" s="184"/>
      <c r="AF24" s="184"/>
      <c r="AG24" s="184"/>
      <c r="AH24" s="184"/>
      <c r="AI24" s="184"/>
    </row>
    <row r="25" spans="1:35" s="177" customFormat="1" ht="18.75" customHeight="1" x14ac:dyDescent="0.15">
      <c r="C25" s="182" t="s">
        <v>162</v>
      </c>
      <c r="H25" s="185"/>
    </row>
    <row r="26" spans="1:35" s="177" customFormat="1" ht="26.25" customHeight="1" x14ac:dyDescent="0.15">
      <c r="D26" s="199" t="s">
        <v>174</v>
      </c>
      <c r="E26" s="199"/>
      <c r="F26" s="199"/>
      <c r="G26" s="183"/>
      <c r="H26" s="203">
        <f>L29</f>
        <v>0</v>
      </c>
      <c r="I26" s="203"/>
      <c r="J26" s="203"/>
      <c r="K26" s="203"/>
      <c r="L26" s="203"/>
      <c r="M26" s="183" t="s">
        <v>151</v>
      </c>
    </row>
    <row r="27" spans="1:35" s="177" customFormat="1" ht="18.75" customHeight="1" x14ac:dyDescent="0.15">
      <c r="D27" s="198" t="s">
        <v>175</v>
      </c>
      <c r="E27" s="198"/>
      <c r="F27" s="198"/>
      <c r="G27" s="198"/>
      <c r="H27" s="198"/>
      <c r="I27" s="198"/>
      <c r="J27" s="198"/>
      <c r="K27" s="198"/>
      <c r="L27" s="198"/>
      <c r="M27" s="198"/>
      <c r="N27" s="198"/>
      <c r="O27" s="198"/>
      <c r="P27" s="198"/>
      <c r="Q27" s="198"/>
    </row>
    <row r="28" spans="1:35" s="177" customFormat="1" ht="15" customHeight="1" x14ac:dyDescent="0.15">
      <c r="A28" s="204" t="s">
        <v>176</v>
      </c>
      <c r="B28" s="204"/>
      <c r="C28" s="204"/>
      <c r="D28" s="204"/>
      <c r="E28" s="204"/>
      <c r="F28" s="204"/>
      <c r="G28" s="204"/>
      <c r="H28" s="204"/>
      <c r="I28" s="204"/>
      <c r="J28" s="204"/>
      <c r="K28" s="204"/>
      <c r="L28" s="204"/>
      <c r="M28" s="204"/>
      <c r="N28" s="204"/>
      <c r="O28" s="204"/>
      <c r="P28" s="204"/>
      <c r="Q28" s="204"/>
    </row>
    <row r="29" spans="1:35" s="177" customFormat="1" ht="33.75" customHeight="1" x14ac:dyDescent="0.15">
      <c r="D29" s="194">
        <f>'収入の部（入力用）'!G14</f>
        <v>0</v>
      </c>
      <c r="E29" s="194"/>
      <c r="F29" s="194"/>
      <c r="G29" s="183" t="s">
        <v>177</v>
      </c>
      <c r="H29" s="183"/>
      <c r="I29" s="183"/>
      <c r="J29" s="183"/>
      <c r="K29" s="183"/>
      <c r="L29" s="203">
        <f>D29*2200</f>
        <v>0</v>
      </c>
      <c r="M29" s="203"/>
      <c r="N29" s="203"/>
      <c r="O29" s="203"/>
      <c r="P29" s="203"/>
      <c r="Q29" s="183" t="s">
        <v>151</v>
      </c>
    </row>
    <row r="30" spans="1:35" s="177" customFormat="1" ht="26.25" customHeight="1" x14ac:dyDescent="0.15"/>
    <row r="31" spans="1:35" s="177" customFormat="1" ht="16.5" customHeight="1" x14ac:dyDescent="0.15">
      <c r="C31" s="182" t="s">
        <v>163</v>
      </c>
    </row>
    <row r="32" spans="1:35" s="177" customFormat="1" ht="16.5" customHeight="1" x14ac:dyDescent="0.15">
      <c r="C32" s="177" t="s">
        <v>144</v>
      </c>
    </row>
    <row r="33" spans="2:4" s="177" customFormat="1" ht="16.5" customHeight="1" x14ac:dyDescent="0.15">
      <c r="C33" s="177" t="s">
        <v>164</v>
      </c>
    </row>
    <row r="34" spans="2:4" s="177" customFormat="1" ht="16.5" customHeight="1" x14ac:dyDescent="0.15">
      <c r="C34" s="177" t="s">
        <v>165</v>
      </c>
    </row>
    <row r="35" spans="2:4" s="177" customFormat="1" ht="16.5" customHeight="1" x14ac:dyDescent="0.15">
      <c r="C35" s="177" t="s">
        <v>166</v>
      </c>
    </row>
    <row r="36" spans="2:4" s="177" customFormat="1" ht="16.5" customHeight="1" x14ac:dyDescent="0.15">
      <c r="C36" s="177" t="s">
        <v>167</v>
      </c>
    </row>
    <row r="37" spans="2:4" s="177" customFormat="1" ht="16.5" customHeight="1" x14ac:dyDescent="0.15">
      <c r="C37" s="177" t="s">
        <v>188</v>
      </c>
    </row>
    <row r="38" spans="2:4" s="177" customFormat="1" ht="16.5" customHeight="1" x14ac:dyDescent="0.15">
      <c r="C38" s="177" t="s">
        <v>178</v>
      </c>
    </row>
    <row r="39" spans="2:4" s="177" customFormat="1" ht="16.5" customHeight="1" x14ac:dyDescent="0.15">
      <c r="C39" s="177" t="s">
        <v>168</v>
      </c>
    </row>
    <row r="40" spans="2:4" s="177" customFormat="1" ht="16.5" customHeight="1" x14ac:dyDescent="0.15">
      <c r="C40" s="177" t="s">
        <v>169</v>
      </c>
    </row>
    <row r="41" spans="2:4" s="177" customFormat="1" ht="16.5" customHeight="1" x14ac:dyDescent="0.15">
      <c r="C41" s="177" t="s">
        <v>170</v>
      </c>
    </row>
    <row r="42" spans="2:4" s="177" customFormat="1" ht="16.5" customHeight="1" x14ac:dyDescent="0.15"/>
    <row r="43" spans="2:4" s="177" customFormat="1" ht="16.5" customHeight="1" x14ac:dyDescent="0.15">
      <c r="C43" s="182" t="s">
        <v>179</v>
      </c>
    </row>
    <row r="44" spans="2:4" s="177" customFormat="1" ht="16.5" customHeight="1" x14ac:dyDescent="0.15">
      <c r="B44" s="186"/>
      <c r="C44" s="186"/>
      <c r="D44" s="177" t="s">
        <v>180</v>
      </c>
    </row>
    <row r="45" spans="2:4" s="177" customFormat="1" ht="16.5" customHeight="1" x14ac:dyDescent="0.15">
      <c r="B45" s="186"/>
      <c r="C45" s="186"/>
      <c r="D45" s="177" t="s">
        <v>181</v>
      </c>
    </row>
    <row r="46" spans="2:4" s="177" customFormat="1" ht="18.75" customHeight="1" x14ac:dyDescent="0.15">
      <c r="B46" s="186"/>
      <c r="C46" s="186"/>
      <c r="D46" s="177" t="s">
        <v>182</v>
      </c>
    </row>
    <row r="47" spans="2:4" s="177" customFormat="1" ht="18.75" customHeight="1" x14ac:dyDescent="0.15">
      <c r="B47" s="186"/>
      <c r="C47" s="186"/>
      <c r="D47" s="177" t="s">
        <v>183</v>
      </c>
    </row>
    <row r="48" spans="2:4" s="177" customFormat="1" ht="18.75" customHeight="1" x14ac:dyDescent="0.15">
      <c r="B48" s="186"/>
      <c r="C48" s="186"/>
      <c r="D48" s="177" t="s">
        <v>185</v>
      </c>
    </row>
    <row r="49" spans="4:4" s="177" customFormat="1" ht="18.75" customHeight="1" x14ac:dyDescent="0.15">
      <c r="D49" s="177" t="s">
        <v>186</v>
      </c>
    </row>
    <row r="50" spans="4:4" s="177" customFormat="1" ht="18.75" customHeight="1" x14ac:dyDescent="0.15">
      <c r="D50" s="177" t="s">
        <v>187</v>
      </c>
    </row>
  </sheetData>
  <mergeCells count="30">
    <mergeCell ref="H26:L26"/>
    <mergeCell ref="D27:Q27"/>
    <mergeCell ref="D29:F29"/>
    <mergeCell ref="L29:P29"/>
    <mergeCell ref="A28:Q28"/>
    <mergeCell ref="D26:F26"/>
    <mergeCell ref="D23:F23"/>
    <mergeCell ref="P23:R23"/>
    <mergeCell ref="A5:AI5"/>
    <mergeCell ref="H4:J4"/>
    <mergeCell ref="D21:Q21"/>
    <mergeCell ref="D22:Q22"/>
    <mergeCell ref="D20:F20"/>
    <mergeCell ref="D15:G15"/>
    <mergeCell ref="H15:AH15"/>
    <mergeCell ref="D16:AH16"/>
    <mergeCell ref="D17:AH17"/>
    <mergeCell ref="D18:AG18"/>
    <mergeCell ref="H20:L20"/>
    <mergeCell ref="Q12:U12"/>
    <mergeCell ref="V12:AH12"/>
    <mergeCell ref="Q13:U13"/>
    <mergeCell ref="V13:AH13"/>
    <mergeCell ref="Y7:AA7"/>
    <mergeCell ref="AC7:AD7"/>
    <mergeCell ref="AF7:AG7"/>
    <mergeCell ref="B9:D9"/>
    <mergeCell ref="E9:H9"/>
    <mergeCell ref="Q11:U11"/>
    <mergeCell ref="V11:AH11"/>
  </mergeCells>
  <phoneticPr fontId="3"/>
  <printOptions horizontalCentered="1"/>
  <pageMargins left="0.39370078740157483" right="0.19685039370078741" top="0.43307086614173229" bottom="0.23622047244094491" header="0.19685039370078741" footer="0.19685039370078741"/>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1</xdr:col>
                    <xdr:colOff>228600</xdr:colOff>
                    <xdr:row>42</xdr:row>
                    <xdr:rowOff>190500</xdr:rowOff>
                  </from>
                  <to>
                    <xdr:col>3</xdr:col>
                    <xdr:colOff>57150</xdr:colOff>
                    <xdr:row>44</xdr:row>
                    <xdr:rowOff>19050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xdr:col>
                    <xdr:colOff>228600</xdr:colOff>
                    <xdr:row>43</xdr:row>
                    <xdr:rowOff>200025</xdr:rowOff>
                  </from>
                  <to>
                    <xdr:col>3</xdr:col>
                    <xdr:colOff>57150</xdr:colOff>
                    <xdr:row>45</xdr:row>
                    <xdr:rowOff>28575</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xdr:col>
                    <xdr:colOff>228600</xdr:colOff>
                    <xdr:row>45</xdr:row>
                    <xdr:rowOff>0</xdr:rowOff>
                  </from>
                  <to>
                    <xdr:col>3</xdr:col>
                    <xdr:colOff>57150</xdr:colOff>
                    <xdr:row>46</xdr:row>
                    <xdr:rowOff>9525</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xdr:col>
                    <xdr:colOff>228600</xdr:colOff>
                    <xdr:row>45</xdr:row>
                    <xdr:rowOff>228600</xdr:rowOff>
                  </from>
                  <to>
                    <xdr:col>3</xdr:col>
                    <xdr:colOff>57150</xdr:colOff>
                    <xdr:row>47</xdr:row>
                    <xdr:rowOff>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1</xdr:col>
                    <xdr:colOff>228600</xdr:colOff>
                    <xdr:row>46</xdr:row>
                    <xdr:rowOff>228600</xdr:rowOff>
                  </from>
                  <to>
                    <xdr:col>4</xdr:col>
                    <xdr:colOff>200025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I40"/>
  <sheetViews>
    <sheetView view="pageBreakPreview" zoomScaleNormal="100" zoomScaleSheetLayoutView="100" workbookViewId="0">
      <selection activeCell="A5" sqref="A5:AD5"/>
    </sheetView>
  </sheetViews>
  <sheetFormatPr defaultRowHeight="13.5" x14ac:dyDescent="0.1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x14ac:dyDescent="0.2">
      <c r="A1" s="1"/>
      <c r="B1" s="2"/>
      <c r="C1" s="3"/>
      <c r="D1" s="4"/>
      <c r="Q1" s="205" t="s">
        <v>0</v>
      </c>
      <c r="R1" s="206"/>
      <c r="S1" s="206"/>
      <c r="T1" s="206"/>
      <c r="U1" s="206"/>
      <c r="V1" s="206"/>
      <c r="W1" s="206"/>
      <c r="X1" s="206" t="s">
        <v>1</v>
      </c>
      <c r="Y1" s="206"/>
      <c r="Z1" s="206"/>
      <c r="AA1" s="206"/>
      <c r="AB1" s="206"/>
      <c r="AC1" s="206"/>
      <c r="AD1" s="207"/>
    </row>
    <row r="2" spans="1:35" ht="30" customHeight="1" thickBot="1" x14ac:dyDescent="0.2">
      <c r="A2" s="1"/>
      <c r="B2" s="2"/>
      <c r="C2" s="3"/>
      <c r="D2" s="4"/>
      <c r="Q2" s="208"/>
      <c r="R2" s="209"/>
      <c r="S2" s="209"/>
      <c r="T2" s="209"/>
      <c r="U2" s="209"/>
      <c r="V2" s="209"/>
      <c r="W2" s="209"/>
      <c r="X2" s="209"/>
      <c r="Y2" s="209"/>
      <c r="Z2" s="209"/>
      <c r="AA2" s="209"/>
      <c r="AB2" s="209"/>
      <c r="AC2" s="209"/>
      <c r="AD2" s="210"/>
    </row>
    <row r="3" spans="1:35" ht="24" customHeight="1" thickTop="1" x14ac:dyDescent="0.15">
      <c r="A3" s="5"/>
      <c r="B3" s="1"/>
      <c r="C3" s="3"/>
      <c r="D3" s="4"/>
    </row>
    <row r="4" spans="1:35" ht="22.5" customHeight="1" x14ac:dyDescent="0.15">
      <c r="A4" s="232" t="s">
        <v>190</v>
      </c>
      <c r="B4" s="233"/>
      <c r="C4" s="233"/>
      <c r="D4" s="233"/>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5" ht="22.5" customHeight="1" x14ac:dyDescent="0.15">
      <c r="A5" s="241">
        <f>'【第１号様式】（単会用）活費、防犯灯補助金申請書兼実績報告書'!V12</f>
        <v>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row>
    <row r="6" spans="1:35" ht="22.5" customHeight="1" x14ac:dyDescent="0.15">
      <c r="A6" s="235" t="s">
        <v>142</v>
      </c>
      <c r="B6" s="236"/>
      <c r="C6" s="236"/>
      <c r="D6" s="236"/>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row>
    <row r="7" spans="1:35" ht="22.5" customHeight="1" thickBot="1" x14ac:dyDescent="0.2">
      <c r="A7" s="238" t="s">
        <v>2</v>
      </c>
      <c r="B7" s="239"/>
      <c r="C7" s="239"/>
      <c r="D7" s="239"/>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row>
    <row r="8" spans="1:35" s="7" customFormat="1" ht="25.5" customHeight="1" thickBot="1" x14ac:dyDescent="0.2">
      <c r="A8" s="256" t="s">
        <v>3</v>
      </c>
      <c r="B8" s="257"/>
      <c r="C8" s="6" t="s">
        <v>4</v>
      </c>
      <c r="D8" s="242" t="s">
        <v>5</v>
      </c>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4"/>
    </row>
    <row r="9" spans="1:35" s="12" customFormat="1" ht="19.5" customHeight="1" x14ac:dyDescent="0.15">
      <c r="A9" s="269">
        <v>1</v>
      </c>
      <c r="B9" s="245" t="s">
        <v>6</v>
      </c>
      <c r="C9" s="247">
        <f>D9*I9*O9</f>
        <v>0</v>
      </c>
      <c r="D9" s="276"/>
      <c r="E9" s="277"/>
      <c r="F9" s="277"/>
      <c r="G9" s="8" t="s">
        <v>7</v>
      </c>
      <c r="H9" s="8" t="s">
        <v>51</v>
      </c>
      <c r="I9" s="275"/>
      <c r="J9" s="275"/>
      <c r="K9" s="275"/>
      <c r="L9" s="267" t="s">
        <v>8</v>
      </c>
      <c r="M9" s="268"/>
      <c r="N9" s="8" t="s">
        <v>52</v>
      </c>
      <c r="O9" s="268">
        <v>12</v>
      </c>
      <c r="P9" s="268"/>
      <c r="Q9" s="9" t="s">
        <v>68</v>
      </c>
      <c r="R9" s="10"/>
      <c r="S9" s="10"/>
      <c r="T9" s="10"/>
      <c r="W9" s="10"/>
      <c r="X9" s="10"/>
      <c r="Y9" s="10"/>
      <c r="Z9" s="10"/>
      <c r="AA9" s="10"/>
      <c r="AB9" s="10"/>
      <c r="AC9" s="10"/>
      <c r="AD9" s="11"/>
    </row>
    <row r="10" spans="1:35" s="12" customFormat="1" ht="19.5" customHeight="1" x14ac:dyDescent="0.15">
      <c r="A10" s="270"/>
      <c r="B10" s="246"/>
      <c r="C10" s="248"/>
      <c r="D10" s="278" t="s">
        <v>133</v>
      </c>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79"/>
    </row>
    <row r="11" spans="1:35" s="12" customFormat="1" ht="16.5" customHeight="1" x14ac:dyDescent="0.15">
      <c r="A11" s="284" t="s">
        <v>9</v>
      </c>
      <c r="B11" s="272" t="s">
        <v>10</v>
      </c>
      <c r="C11" s="247">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x14ac:dyDescent="0.15">
      <c r="A12" s="285"/>
      <c r="B12" s="273"/>
      <c r="C12" s="248"/>
      <c r="D12" s="18" t="s">
        <v>53</v>
      </c>
      <c r="E12" s="266">
        <v>900</v>
      </c>
      <c r="F12" s="266"/>
      <c r="G12" s="19" t="s">
        <v>7</v>
      </c>
      <c r="H12" s="19" t="s">
        <v>51</v>
      </c>
      <c r="I12" s="250" t="s">
        <v>11</v>
      </c>
      <c r="J12" s="250"/>
      <c r="K12" s="250"/>
      <c r="L12" s="250"/>
      <c r="M12" s="250"/>
      <c r="N12" s="251"/>
      <c r="O12" s="251"/>
      <c r="P12" s="251"/>
      <c r="Q12" s="254" t="s">
        <v>8</v>
      </c>
      <c r="R12" s="254"/>
      <c r="S12" s="254" t="s">
        <v>54</v>
      </c>
      <c r="T12" s="254"/>
      <c r="U12" s="254"/>
      <c r="V12" s="254"/>
      <c r="W12" s="254"/>
      <c r="X12" s="254"/>
      <c r="Y12" s="254"/>
      <c r="Z12" s="254"/>
      <c r="AA12" s="254"/>
      <c r="AB12" s="254"/>
      <c r="AC12" s="254"/>
      <c r="AD12" s="255"/>
      <c r="AE12" s="20"/>
      <c r="AF12" s="20" t="s">
        <v>12</v>
      </c>
      <c r="AG12" s="20" t="s">
        <v>13</v>
      </c>
      <c r="AH12" s="21">
        <f>E12*N12</f>
        <v>0</v>
      </c>
      <c r="AI12" s="20"/>
    </row>
    <row r="13" spans="1:35" s="12" customFormat="1" ht="16.5" customHeight="1" x14ac:dyDescent="0.15">
      <c r="A13" s="286"/>
      <c r="B13" s="274"/>
      <c r="C13" s="274"/>
      <c r="D13" s="22" t="s">
        <v>55</v>
      </c>
      <c r="E13" s="249" t="s">
        <v>14</v>
      </c>
      <c r="F13" s="249"/>
      <c r="G13" s="249"/>
      <c r="H13" s="249"/>
      <c r="I13" s="249"/>
      <c r="J13" s="249"/>
      <c r="K13" s="249"/>
      <c r="L13" s="249"/>
      <c r="M13" s="249"/>
      <c r="N13" s="252">
        <f>'支出の部（入力用）'!D33</f>
        <v>0</v>
      </c>
      <c r="O13" s="252"/>
      <c r="P13" s="252"/>
      <c r="Q13" s="253"/>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x14ac:dyDescent="0.15">
      <c r="A14" s="286"/>
      <c r="B14" s="164" t="s">
        <v>135</v>
      </c>
      <c r="C14" s="25">
        <f>G14*K14</f>
        <v>0</v>
      </c>
      <c r="D14" s="221" t="s">
        <v>136</v>
      </c>
      <c r="E14" s="222"/>
      <c r="F14" s="222"/>
      <c r="G14" s="271"/>
      <c r="H14" s="271"/>
      <c r="I14" s="26" t="s">
        <v>16</v>
      </c>
      <c r="J14" s="26" t="s">
        <v>51</v>
      </c>
      <c r="K14" s="310">
        <v>2200</v>
      </c>
      <c r="L14" s="311"/>
      <c r="M14" s="311"/>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x14ac:dyDescent="0.15">
      <c r="A15" s="286"/>
      <c r="B15" s="31" t="s">
        <v>17</v>
      </c>
      <c r="C15" s="32">
        <f>D15*I15</f>
        <v>0</v>
      </c>
      <c r="D15" s="221">
        <v>160</v>
      </c>
      <c r="E15" s="222"/>
      <c r="F15" s="222"/>
      <c r="G15" s="44" t="s">
        <v>7</v>
      </c>
      <c r="H15" s="116" t="s">
        <v>51</v>
      </c>
      <c r="I15" s="214"/>
      <c r="J15" s="214"/>
      <c r="K15" s="214"/>
      <c r="L15" s="223" t="s">
        <v>8</v>
      </c>
      <c r="M15" s="223"/>
      <c r="N15" s="115"/>
      <c r="O15" s="44"/>
      <c r="P15" s="44"/>
      <c r="Q15" s="44"/>
      <c r="R15" s="212"/>
      <c r="S15" s="212"/>
      <c r="T15" s="212"/>
      <c r="U15" s="35"/>
      <c r="V15" s="215"/>
      <c r="W15" s="215"/>
      <c r="X15" s="215"/>
      <c r="Y15" s="215"/>
      <c r="Z15" s="215"/>
      <c r="AA15" s="212"/>
      <c r="AB15" s="212"/>
      <c r="AC15" s="212"/>
      <c r="AD15" s="36"/>
    </row>
    <row r="16" spans="1:35" s="12" customFormat="1" ht="19.5" customHeight="1" x14ac:dyDescent="0.15">
      <c r="A16" s="286"/>
      <c r="B16" s="258"/>
      <c r="C16" s="260" t="str">
        <f>IF(I16+I17+R16+R17+AA16+AA17=0,"",I16+I17+R16+R17+AA16+AA17)</f>
        <v/>
      </c>
      <c r="D16" s="216"/>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7"/>
    </row>
    <row r="17" spans="1:30" s="12" customFormat="1" ht="19.5" customHeight="1" x14ac:dyDescent="0.15">
      <c r="A17" s="286"/>
      <c r="B17" s="246"/>
      <c r="C17" s="262"/>
      <c r="D17" s="218"/>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20"/>
    </row>
    <row r="18" spans="1:30" s="12" customFormat="1" ht="19.5" customHeight="1" x14ac:dyDescent="0.15">
      <c r="A18" s="286"/>
      <c r="B18" s="258"/>
      <c r="C18" s="260" t="str">
        <f>IF(I18+I19+R18+R19+AA18+AA19=0,"",I18+I19+R18+R19+AA18+AA19)</f>
        <v/>
      </c>
      <c r="D18" s="216"/>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7"/>
    </row>
    <row r="19" spans="1:30" s="12" customFormat="1" ht="19.5" customHeight="1" x14ac:dyDescent="0.15">
      <c r="A19" s="286"/>
      <c r="B19" s="259"/>
      <c r="C19" s="262"/>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20"/>
    </row>
    <row r="20" spans="1:30" s="12" customFormat="1" ht="19.5" customHeight="1" x14ac:dyDescent="0.15">
      <c r="A20" s="286"/>
      <c r="B20" s="258"/>
      <c r="C20" s="260" t="str">
        <f>IF(I20+I21+R20+R21+AA20+AA21=0,"",I20+I21+R20+R21+AA20+AA21)</f>
        <v/>
      </c>
      <c r="D20" s="216"/>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7"/>
    </row>
    <row r="21" spans="1:30" s="12" customFormat="1" ht="19.5" customHeight="1" x14ac:dyDescent="0.15">
      <c r="A21" s="286"/>
      <c r="B21" s="246"/>
      <c r="C21" s="262"/>
      <c r="D21" s="218"/>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20"/>
    </row>
    <row r="22" spans="1:30" s="12" customFormat="1" ht="19.5" customHeight="1" x14ac:dyDescent="0.15">
      <c r="A22" s="286"/>
      <c r="B22" s="290"/>
      <c r="C22" s="260" t="str">
        <f>IF(I22+I23+R22+R23+AA22+AA23=0,"",I22+I23+R22+R23+AA22+AA23)</f>
        <v/>
      </c>
      <c r="D22" s="216"/>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7"/>
    </row>
    <row r="23" spans="1:30" s="12" customFormat="1" ht="19.5" customHeight="1" x14ac:dyDescent="0.15">
      <c r="A23" s="287"/>
      <c r="B23" s="246"/>
      <c r="C23" s="262"/>
      <c r="D23" s="218"/>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20"/>
    </row>
    <row r="24" spans="1:30" s="12" customFormat="1" ht="16.5" customHeight="1" x14ac:dyDescent="0.15">
      <c r="A24" s="312">
        <v>3</v>
      </c>
      <c r="B24" s="290" t="s">
        <v>18</v>
      </c>
      <c r="C24" s="260">
        <f>AB24+I25+I26+R26+AA26</f>
        <v>0</v>
      </c>
      <c r="D24" s="41">
        <f>I24+N24</f>
        <v>17</v>
      </c>
      <c r="E24" s="35" t="s">
        <v>7</v>
      </c>
      <c r="F24" s="314" t="s">
        <v>19</v>
      </c>
      <c r="G24" s="305"/>
      <c r="H24" s="307"/>
      <c r="I24" s="45">
        <v>9</v>
      </c>
      <c r="J24" s="42" t="s">
        <v>7</v>
      </c>
      <c r="K24" s="306" t="s">
        <v>20</v>
      </c>
      <c r="L24" s="307"/>
      <c r="M24" s="307"/>
      <c r="N24" s="45">
        <v>8</v>
      </c>
      <c r="O24" s="42" t="s">
        <v>7</v>
      </c>
      <c r="P24" s="42" t="s">
        <v>58</v>
      </c>
      <c r="Q24" s="42" t="s">
        <v>51</v>
      </c>
      <c r="R24" s="304" t="s">
        <v>21</v>
      </c>
      <c r="S24" s="305"/>
      <c r="T24" s="305"/>
      <c r="U24" s="302"/>
      <c r="V24" s="303"/>
      <c r="W24" s="303"/>
      <c r="X24" s="44" t="s">
        <v>59</v>
      </c>
      <c r="Y24" s="45">
        <v>12</v>
      </c>
      <c r="Z24" s="43" t="s">
        <v>68</v>
      </c>
      <c r="AA24" s="44" t="s">
        <v>60</v>
      </c>
      <c r="AB24" s="299">
        <f>D24*U24*Y24</f>
        <v>0</v>
      </c>
      <c r="AC24" s="299"/>
      <c r="AD24" s="300"/>
    </row>
    <row r="25" spans="1:30" s="12" customFormat="1" ht="16.5" customHeight="1" x14ac:dyDescent="0.15">
      <c r="A25" s="313"/>
      <c r="B25" s="291"/>
      <c r="C25" s="261"/>
      <c r="D25" s="315" t="s">
        <v>22</v>
      </c>
      <c r="E25" s="224"/>
      <c r="F25" s="224"/>
      <c r="G25" s="224"/>
      <c r="H25" s="224"/>
      <c r="I25" s="301">
        <f>AA25</f>
        <v>0</v>
      </c>
      <c r="J25" s="301"/>
      <c r="K25" s="301"/>
      <c r="L25" s="47" t="s">
        <v>7</v>
      </c>
      <c r="M25" s="46" t="s">
        <v>61</v>
      </c>
      <c r="N25" s="48">
        <v>4</v>
      </c>
      <c r="O25" s="224" t="s">
        <v>23</v>
      </c>
      <c r="P25" s="225"/>
      <c r="Q25" s="225"/>
      <c r="R25" s="225"/>
      <c r="S25" s="225"/>
      <c r="T25" s="225"/>
      <c r="U25" s="308"/>
      <c r="V25" s="309"/>
      <c r="W25" s="46" t="s">
        <v>62</v>
      </c>
      <c r="X25" s="48">
        <v>4</v>
      </c>
      <c r="Y25" s="46" t="s">
        <v>24</v>
      </c>
      <c r="Z25" s="46" t="s">
        <v>63</v>
      </c>
      <c r="AA25" s="301">
        <f>N25*U25*X25</f>
        <v>0</v>
      </c>
      <c r="AB25" s="301"/>
      <c r="AC25" s="301"/>
      <c r="AD25" s="49" t="s">
        <v>58</v>
      </c>
    </row>
    <row r="26" spans="1:30" s="12" customFormat="1" ht="16.5" customHeight="1" x14ac:dyDescent="0.15">
      <c r="A26" s="270"/>
      <c r="B26" s="246"/>
      <c r="C26" s="281"/>
      <c r="D26" s="218"/>
      <c r="E26" s="219"/>
      <c r="F26" s="219"/>
      <c r="G26" s="219"/>
      <c r="H26" s="219"/>
      <c r="I26" s="226"/>
      <c r="J26" s="226"/>
      <c r="K26" s="226"/>
      <c r="L26" s="39" t="s">
        <v>7</v>
      </c>
      <c r="M26" s="219"/>
      <c r="N26" s="219"/>
      <c r="O26" s="219"/>
      <c r="P26" s="219"/>
      <c r="Q26" s="219"/>
      <c r="R26" s="226"/>
      <c r="S26" s="226"/>
      <c r="T26" s="226"/>
      <c r="U26" s="39" t="s">
        <v>7</v>
      </c>
      <c r="V26" s="219"/>
      <c r="W26" s="219"/>
      <c r="X26" s="219"/>
      <c r="Y26" s="219"/>
      <c r="Z26" s="219"/>
      <c r="AA26" s="226"/>
      <c r="AB26" s="226"/>
      <c r="AC26" s="226"/>
      <c r="AD26" s="40" t="s">
        <v>7</v>
      </c>
    </row>
    <row r="27" spans="1:30" s="12" customFormat="1" ht="19.5" customHeight="1" x14ac:dyDescent="0.15">
      <c r="A27" s="288">
        <v>4</v>
      </c>
      <c r="B27" s="290" t="s">
        <v>25</v>
      </c>
      <c r="C27" s="260">
        <f>I27+I28+R27+R28+AA27+AA28</f>
        <v>0</v>
      </c>
      <c r="D27" s="216"/>
      <c r="E27" s="213"/>
      <c r="F27" s="213"/>
      <c r="G27" s="213"/>
      <c r="H27" s="213"/>
      <c r="I27" s="214"/>
      <c r="J27" s="214"/>
      <c r="K27" s="214"/>
      <c r="L27" s="35" t="s">
        <v>7</v>
      </c>
      <c r="M27" s="213"/>
      <c r="N27" s="213"/>
      <c r="O27" s="213"/>
      <c r="P27" s="213"/>
      <c r="Q27" s="213"/>
      <c r="R27" s="214"/>
      <c r="S27" s="214"/>
      <c r="T27" s="214"/>
      <c r="U27" s="35" t="s">
        <v>7</v>
      </c>
      <c r="V27" s="213"/>
      <c r="W27" s="213"/>
      <c r="X27" s="213"/>
      <c r="Y27" s="213"/>
      <c r="Z27" s="213"/>
      <c r="AA27" s="214"/>
      <c r="AB27" s="214"/>
      <c r="AC27" s="214"/>
      <c r="AD27" s="36" t="s">
        <v>7</v>
      </c>
    </row>
    <row r="28" spans="1:30" s="12" customFormat="1" ht="19.5" customHeight="1" x14ac:dyDescent="0.15">
      <c r="A28" s="289"/>
      <c r="B28" s="291"/>
      <c r="C28" s="261"/>
      <c r="D28" s="228"/>
      <c r="E28" s="211"/>
      <c r="F28" s="211"/>
      <c r="G28" s="211"/>
      <c r="H28" s="211"/>
      <c r="I28" s="227"/>
      <c r="J28" s="227"/>
      <c r="K28" s="227"/>
      <c r="L28" s="47" t="s">
        <v>7</v>
      </c>
      <c r="M28" s="211"/>
      <c r="N28" s="211"/>
      <c r="O28" s="211"/>
      <c r="P28" s="211"/>
      <c r="Q28" s="211"/>
      <c r="R28" s="227"/>
      <c r="S28" s="227"/>
      <c r="T28" s="227"/>
      <c r="U28" s="47" t="s">
        <v>7</v>
      </c>
      <c r="V28" s="211"/>
      <c r="W28" s="211"/>
      <c r="X28" s="211"/>
      <c r="Y28" s="211"/>
      <c r="Z28" s="211"/>
      <c r="AA28" s="227"/>
      <c r="AB28" s="227"/>
      <c r="AC28" s="227"/>
      <c r="AD28" s="49" t="s">
        <v>7</v>
      </c>
    </row>
    <row r="29" spans="1:30" s="12" customFormat="1" ht="19.5" customHeight="1" x14ac:dyDescent="0.15">
      <c r="A29" s="288">
        <v>5</v>
      </c>
      <c r="B29" s="290" t="s">
        <v>26</v>
      </c>
      <c r="C29" s="260">
        <f>I29+I30+R29+R30+AA29+AA30</f>
        <v>0</v>
      </c>
      <c r="D29" s="216"/>
      <c r="E29" s="213"/>
      <c r="F29" s="213"/>
      <c r="G29" s="213"/>
      <c r="H29" s="213"/>
      <c r="I29" s="214"/>
      <c r="J29" s="214"/>
      <c r="K29" s="214"/>
      <c r="L29" s="35" t="s">
        <v>7</v>
      </c>
      <c r="M29" s="213"/>
      <c r="N29" s="213"/>
      <c r="O29" s="213"/>
      <c r="P29" s="213"/>
      <c r="Q29" s="213"/>
      <c r="R29" s="214"/>
      <c r="S29" s="214"/>
      <c r="T29" s="214"/>
      <c r="U29" s="35" t="s">
        <v>7</v>
      </c>
      <c r="V29" s="213"/>
      <c r="W29" s="213"/>
      <c r="X29" s="213"/>
      <c r="Y29" s="213"/>
      <c r="Z29" s="213"/>
      <c r="AA29" s="214"/>
      <c r="AB29" s="214"/>
      <c r="AC29" s="214"/>
      <c r="AD29" s="36" t="s">
        <v>7</v>
      </c>
    </row>
    <row r="30" spans="1:30" s="12" customFormat="1" ht="19.5" customHeight="1" x14ac:dyDescent="0.15">
      <c r="A30" s="270"/>
      <c r="B30" s="246"/>
      <c r="C30" s="262"/>
      <c r="D30" s="218"/>
      <c r="E30" s="219"/>
      <c r="F30" s="219"/>
      <c r="G30" s="219"/>
      <c r="H30" s="219"/>
      <c r="I30" s="226"/>
      <c r="J30" s="226"/>
      <c r="K30" s="226"/>
      <c r="L30" s="39" t="s">
        <v>7</v>
      </c>
      <c r="M30" s="219"/>
      <c r="N30" s="219"/>
      <c r="O30" s="219"/>
      <c r="P30" s="219"/>
      <c r="Q30" s="219"/>
      <c r="R30" s="226"/>
      <c r="S30" s="226"/>
      <c r="T30" s="226"/>
      <c r="U30" s="39" t="s">
        <v>7</v>
      </c>
      <c r="V30" s="219"/>
      <c r="W30" s="219"/>
      <c r="X30" s="219"/>
      <c r="Y30" s="219"/>
      <c r="Z30" s="219"/>
      <c r="AA30" s="226"/>
      <c r="AB30" s="226"/>
      <c r="AC30" s="226"/>
      <c r="AD30" s="40" t="s">
        <v>7</v>
      </c>
    </row>
    <row r="31" spans="1:30" s="12" customFormat="1" ht="19.5" customHeight="1" x14ac:dyDescent="0.15">
      <c r="A31" s="292" t="s">
        <v>27</v>
      </c>
      <c r="B31" s="258" t="s">
        <v>28</v>
      </c>
      <c r="C31" s="260">
        <f>I31+I32+R31+R32+AA31+AA32</f>
        <v>0</v>
      </c>
      <c r="D31" s="216"/>
      <c r="E31" s="213"/>
      <c r="F31" s="213"/>
      <c r="G31" s="213"/>
      <c r="H31" s="213"/>
      <c r="I31" s="214"/>
      <c r="J31" s="214"/>
      <c r="K31" s="214"/>
      <c r="L31" s="35" t="s">
        <v>7</v>
      </c>
      <c r="M31" s="213"/>
      <c r="N31" s="213"/>
      <c r="O31" s="213"/>
      <c r="P31" s="213"/>
      <c r="Q31" s="213"/>
      <c r="R31" s="214"/>
      <c r="S31" s="214"/>
      <c r="T31" s="214"/>
      <c r="U31" s="35" t="s">
        <v>7</v>
      </c>
      <c r="V31" s="213"/>
      <c r="W31" s="213"/>
      <c r="X31" s="213"/>
      <c r="Y31" s="213"/>
      <c r="Z31" s="213"/>
      <c r="AA31" s="214"/>
      <c r="AB31" s="214"/>
      <c r="AC31" s="214"/>
      <c r="AD31" s="36" t="s">
        <v>7</v>
      </c>
    </row>
    <row r="32" spans="1:30" s="12" customFormat="1" ht="19.5" customHeight="1" x14ac:dyDescent="0.15">
      <c r="A32" s="293"/>
      <c r="B32" s="259"/>
      <c r="C32" s="262"/>
      <c r="D32" s="218"/>
      <c r="E32" s="219"/>
      <c r="F32" s="219"/>
      <c r="G32" s="219"/>
      <c r="H32" s="219"/>
      <c r="I32" s="226"/>
      <c r="J32" s="226"/>
      <c r="K32" s="226"/>
      <c r="L32" s="39" t="s">
        <v>7</v>
      </c>
      <c r="M32" s="219"/>
      <c r="N32" s="219"/>
      <c r="O32" s="219"/>
      <c r="P32" s="219"/>
      <c r="Q32" s="219"/>
      <c r="R32" s="226"/>
      <c r="S32" s="226"/>
      <c r="T32" s="226"/>
      <c r="U32" s="39" t="s">
        <v>7</v>
      </c>
      <c r="V32" s="219"/>
      <c r="W32" s="219"/>
      <c r="X32" s="219"/>
      <c r="Y32" s="219"/>
      <c r="Z32" s="219"/>
      <c r="AA32" s="226"/>
      <c r="AB32" s="226"/>
      <c r="AC32" s="226"/>
      <c r="AD32" s="40" t="s">
        <v>7</v>
      </c>
    </row>
    <row r="33" spans="1:30" s="12" customFormat="1" ht="19.5" customHeight="1" x14ac:dyDescent="0.15">
      <c r="A33" s="293"/>
      <c r="B33" s="258" t="s">
        <v>69</v>
      </c>
      <c r="C33" s="260">
        <f>I33+I34+R33+R34+AA33+AA34</f>
        <v>0</v>
      </c>
      <c r="D33" s="216"/>
      <c r="E33" s="213"/>
      <c r="F33" s="213"/>
      <c r="G33" s="213"/>
      <c r="H33" s="213"/>
      <c r="I33" s="214"/>
      <c r="J33" s="214"/>
      <c r="K33" s="214"/>
      <c r="L33" s="35" t="s">
        <v>7</v>
      </c>
      <c r="M33" s="213"/>
      <c r="N33" s="213"/>
      <c r="O33" s="213"/>
      <c r="P33" s="213"/>
      <c r="Q33" s="213"/>
      <c r="R33" s="214"/>
      <c r="S33" s="214"/>
      <c r="T33" s="214"/>
      <c r="U33" s="35" t="s">
        <v>7</v>
      </c>
      <c r="V33" s="213"/>
      <c r="W33" s="213"/>
      <c r="X33" s="213"/>
      <c r="Y33" s="213"/>
      <c r="Z33" s="213"/>
      <c r="AA33" s="214"/>
      <c r="AB33" s="214"/>
      <c r="AC33" s="214"/>
      <c r="AD33" s="36" t="s">
        <v>7</v>
      </c>
    </row>
    <row r="34" spans="1:30" s="12" customFormat="1" ht="19.5" customHeight="1" x14ac:dyDescent="0.15">
      <c r="A34" s="293"/>
      <c r="B34" s="259"/>
      <c r="C34" s="262"/>
      <c r="D34" s="218"/>
      <c r="E34" s="219"/>
      <c r="F34" s="219"/>
      <c r="G34" s="219"/>
      <c r="H34" s="219"/>
      <c r="I34" s="226"/>
      <c r="J34" s="226"/>
      <c r="K34" s="226"/>
      <c r="L34" s="39" t="s">
        <v>7</v>
      </c>
      <c r="M34" s="219"/>
      <c r="N34" s="219"/>
      <c r="O34" s="219"/>
      <c r="P34" s="219"/>
      <c r="Q34" s="219"/>
      <c r="R34" s="226"/>
      <c r="S34" s="226"/>
      <c r="T34" s="226"/>
      <c r="U34" s="39" t="s">
        <v>7</v>
      </c>
      <c r="V34" s="219"/>
      <c r="W34" s="219"/>
      <c r="X34" s="219"/>
      <c r="Y34" s="219"/>
      <c r="Z34" s="219"/>
      <c r="AA34" s="226"/>
      <c r="AB34" s="226"/>
      <c r="AC34" s="226"/>
      <c r="AD34" s="40" t="s">
        <v>7</v>
      </c>
    </row>
    <row r="35" spans="1:30" s="12" customFormat="1" ht="19.5" customHeight="1" x14ac:dyDescent="0.15">
      <c r="A35" s="293"/>
      <c r="B35" s="258" t="s">
        <v>70</v>
      </c>
      <c r="C35" s="280">
        <f>I35+I36+R35+R36+AA35+AA36</f>
        <v>0</v>
      </c>
      <c r="D35" s="216"/>
      <c r="E35" s="213"/>
      <c r="F35" s="213"/>
      <c r="G35" s="213"/>
      <c r="H35" s="213"/>
      <c r="I35" s="214"/>
      <c r="J35" s="214"/>
      <c r="K35" s="214"/>
      <c r="L35" s="35" t="s">
        <v>7</v>
      </c>
      <c r="M35" s="213"/>
      <c r="N35" s="213"/>
      <c r="O35" s="213"/>
      <c r="P35" s="213"/>
      <c r="Q35" s="213"/>
      <c r="R35" s="214"/>
      <c r="S35" s="214"/>
      <c r="T35" s="214"/>
      <c r="U35" s="35" t="s">
        <v>7</v>
      </c>
      <c r="V35" s="213"/>
      <c r="W35" s="213"/>
      <c r="X35" s="213"/>
      <c r="Y35" s="213"/>
      <c r="Z35" s="213"/>
      <c r="AA35" s="214"/>
      <c r="AB35" s="214"/>
      <c r="AC35" s="214"/>
      <c r="AD35" s="36" t="s">
        <v>7</v>
      </c>
    </row>
    <row r="36" spans="1:30" s="12" customFormat="1" ht="19.5" customHeight="1" x14ac:dyDescent="0.15">
      <c r="A36" s="294"/>
      <c r="B36" s="246"/>
      <c r="C36" s="281"/>
      <c r="D36" s="218"/>
      <c r="E36" s="219"/>
      <c r="F36" s="219"/>
      <c r="G36" s="219"/>
      <c r="H36" s="219"/>
      <c r="I36" s="226"/>
      <c r="J36" s="226"/>
      <c r="K36" s="226"/>
      <c r="L36" s="39" t="s">
        <v>7</v>
      </c>
      <c r="M36" s="219"/>
      <c r="N36" s="219"/>
      <c r="O36" s="219"/>
      <c r="P36" s="219"/>
      <c r="Q36" s="219"/>
      <c r="R36" s="226"/>
      <c r="S36" s="226"/>
      <c r="T36" s="226"/>
      <c r="U36" s="39" t="s">
        <v>7</v>
      </c>
      <c r="V36" s="219"/>
      <c r="W36" s="219"/>
      <c r="X36" s="219"/>
      <c r="Y36" s="219"/>
      <c r="Z36" s="219"/>
      <c r="AA36" s="226"/>
      <c r="AB36" s="226"/>
      <c r="AC36" s="226"/>
      <c r="AD36" s="40" t="s">
        <v>7</v>
      </c>
    </row>
    <row r="37" spans="1:30" s="12" customFormat="1" ht="19.5" customHeight="1" x14ac:dyDescent="0.15">
      <c r="A37" s="288">
        <v>7</v>
      </c>
      <c r="B37" s="296" t="s">
        <v>29</v>
      </c>
      <c r="C37" s="280">
        <f>I37+I38+R37+R38+AA37+AA38</f>
        <v>0</v>
      </c>
      <c r="D37" s="228"/>
      <c r="E37" s="211"/>
      <c r="F37" s="211"/>
      <c r="G37" s="211"/>
      <c r="H37" s="211"/>
      <c r="I37" s="227"/>
      <c r="J37" s="227"/>
      <c r="K37" s="227"/>
      <c r="L37" s="47" t="s">
        <v>7</v>
      </c>
      <c r="M37" s="211"/>
      <c r="N37" s="211"/>
      <c r="O37" s="211"/>
      <c r="P37" s="211"/>
      <c r="Q37" s="211"/>
      <c r="R37" s="227"/>
      <c r="S37" s="227"/>
      <c r="T37" s="227"/>
      <c r="U37" s="47" t="s">
        <v>7</v>
      </c>
      <c r="V37" s="211"/>
      <c r="W37" s="211"/>
      <c r="X37" s="211"/>
      <c r="Y37" s="211"/>
      <c r="Z37" s="211"/>
      <c r="AA37" s="227"/>
      <c r="AB37" s="227"/>
      <c r="AC37" s="227"/>
      <c r="AD37" s="49" t="s">
        <v>7</v>
      </c>
    </row>
    <row r="38" spans="1:30" s="12" customFormat="1" ht="19.5" customHeight="1" thickBot="1" x14ac:dyDescent="0.2">
      <c r="A38" s="295"/>
      <c r="B38" s="297"/>
      <c r="C38" s="298"/>
      <c r="D38" s="229"/>
      <c r="E38" s="230"/>
      <c r="F38" s="230"/>
      <c r="G38" s="230"/>
      <c r="H38" s="230"/>
      <c r="I38" s="231"/>
      <c r="J38" s="231"/>
      <c r="K38" s="231"/>
      <c r="L38" s="54" t="s">
        <v>7</v>
      </c>
      <c r="M38" s="230"/>
      <c r="N38" s="230"/>
      <c r="O38" s="230"/>
      <c r="P38" s="230"/>
      <c r="Q38" s="230"/>
      <c r="R38" s="231"/>
      <c r="S38" s="231"/>
      <c r="T38" s="231"/>
      <c r="U38" s="54" t="s">
        <v>7</v>
      </c>
      <c r="V38" s="230"/>
      <c r="W38" s="230"/>
      <c r="X38" s="230"/>
      <c r="Y38" s="230"/>
      <c r="Z38" s="230"/>
      <c r="AA38" s="231"/>
      <c r="AB38" s="231"/>
      <c r="AC38" s="231"/>
      <c r="AD38" s="55" t="s">
        <v>7</v>
      </c>
    </row>
    <row r="39" spans="1:30" s="12" customFormat="1" ht="49.5" customHeight="1" thickTop="1" thickBot="1" x14ac:dyDescent="0.2">
      <c r="A39" s="282" t="s">
        <v>30</v>
      </c>
      <c r="B39" s="283"/>
      <c r="C39" s="56">
        <f>SUM(C9:C38)</f>
        <v>0</v>
      </c>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5"/>
    </row>
    <row r="40" spans="1:30" s="12" customFormat="1" ht="9" customHeight="1" x14ac:dyDescent="0.15">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M48"/>
  <sheetViews>
    <sheetView view="pageBreakPreview" zoomScaleNormal="100" zoomScaleSheetLayoutView="100" workbookViewId="0">
      <selection activeCell="C22" sqref="C22:C23"/>
    </sheetView>
  </sheetViews>
  <sheetFormatPr defaultRowHeight="24.95" customHeight="1" x14ac:dyDescent="0.15"/>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x14ac:dyDescent="0.2">
      <c r="A1" s="341" t="s">
        <v>31</v>
      </c>
      <c r="B1" s="341"/>
      <c r="C1" s="342"/>
      <c r="D1" s="342"/>
      <c r="E1" s="342"/>
      <c r="G1" s="61"/>
      <c r="J1" s="61"/>
    </row>
    <row r="2" spans="1:13" s="12" customFormat="1" ht="25.5" customHeight="1" thickBot="1" x14ac:dyDescent="0.2">
      <c r="A2" s="256" t="s">
        <v>3</v>
      </c>
      <c r="B2" s="345"/>
      <c r="C2" s="346"/>
      <c r="D2" s="62" t="s">
        <v>4</v>
      </c>
      <c r="E2" s="350" t="s">
        <v>32</v>
      </c>
      <c r="F2" s="351"/>
      <c r="G2" s="351"/>
      <c r="H2" s="351"/>
      <c r="I2" s="351"/>
      <c r="J2" s="351"/>
      <c r="K2" s="351"/>
      <c r="L2" s="351"/>
      <c r="M2" s="352"/>
    </row>
    <row r="3" spans="1:13" s="12" customFormat="1" ht="12.75" customHeight="1" x14ac:dyDescent="0.15">
      <c r="A3" s="286" t="s">
        <v>33</v>
      </c>
      <c r="B3" s="343">
        <v>1</v>
      </c>
      <c r="C3" s="344" t="s">
        <v>34</v>
      </c>
      <c r="D3" s="353">
        <f>F3+F4+I3+I4+L3+L4</f>
        <v>0</v>
      </c>
      <c r="E3" s="63"/>
      <c r="F3" s="64"/>
      <c r="G3" s="65" t="s">
        <v>7</v>
      </c>
      <c r="H3" s="66"/>
      <c r="I3" s="64"/>
      <c r="J3" s="65" t="s">
        <v>7</v>
      </c>
      <c r="K3" s="50"/>
      <c r="L3" s="64"/>
      <c r="M3" s="67" t="s">
        <v>7</v>
      </c>
    </row>
    <row r="4" spans="1:13" s="12" customFormat="1" ht="12.75" customHeight="1" x14ac:dyDescent="0.15">
      <c r="A4" s="286"/>
      <c r="B4" s="335"/>
      <c r="C4" s="337"/>
      <c r="D4" s="348"/>
      <c r="E4" s="63"/>
      <c r="F4" s="64"/>
      <c r="G4" s="65" t="s">
        <v>7</v>
      </c>
      <c r="H4" s="66"/>
      <c r="I4" s="64"/>
      <c r="J4" s="65" t="s">
        <v>7</v>
      </c>
      <c r="K4" s="50"/>
      <c r="L4" s="64"/>
      <c r="M4" s="67" t="s">
        <v>7</v>
      </c>
    </row>
    <row r="5" spans="1:13" s="12" customFormat="1" ht="12.75" customHeight="1" x14ac:dyDescent="0.15">
      <c r="A5" s="286"/>
      <c r="B5" s="333">
        <v>2</v>
      </c>
      <c r="C5" s="336" t="s">
        <v>35</v>
      </c>
      <c r="D5" s="347">
        <f>F5+F6+I5+I6+L5+L6</f>
        <v>0</v>
      </c>
      <c r="E5" s="68"/>
      <c r="F5" s="69"/>
      <c r="G5" s="70" t="s">
        <v>7</v>
      </c>
      <c r="H5" s="71"/>
      <c r="I5" s="69"/>
      <c r="J5" s="70" t="s">
        <v>7</v>
      </c>
      <c r="K5" s="33"/>
      <c r="L5" s="69"/>
      <c r="M5" s="72" t="s">
        <v>7</v>
      </c>
    </row>
    <row r="6" spans="1:13" s="12" customFormat="1" ht="12.75" customHeight="1" x14ac:dyDescent="0.15">
      <c r="A6" s="286"/>
      <c r="B6" s="335"/>
      <c r="C6" s="337"/>
      <c r="D6" s="348"/>
      <c r="E6" s="73"/>
      <c r="F6" s="74"/>
      <c r="G6" s="75" t="s">
        <v>7</v>
      </c>
      <c r="H6" s="76"/>
      <c r="I6" s="74"/>
      <c r="J6" s="75" t="s">
        <v>7</v>
      </c>
      <c r="K6" s="37"/>
      <c r="L6" s="74"/>
      <c r="M6" s="77" t="s">
        <v>7</v>
      </c>
    </row>
    <row r="7" spans="1:13" s="12" customFormat="1" ht="12.75" customHeight="1" x14ac:dyDescent="0.15">
      <c r="A7" s="286"/>
      <c r="B7" s="333">
        <v>3</v>
      </c>
      <c r="C7" s="336" t="s">
        <v>36</v>
      </c>
      <c r="D7" s="347">
        <f>F7+F8+I7+I8+L7+L8</f>
        <v>0</v>
      </c>
      <c r="E7" s="63"/>
      <c r="F7" s="64"/>
      <c r="G7" s="70" t="s">
        <v>7</v>
      </c>
      <c r="H7" s="66"/>
      <c r="I7" s="64"/>
      <c r="J7" s="70" t="s">
        <v>7</v>
      </c>
      <c r="K7" s="50"/>
      <c r="L7" s="64"/>
      <c r="M7" s="72" t="s">
        <v>7</v>
      </c>
    </row>
    <row r="8" spans="1:13" s="12" customFormat="1" ht="12.75" customHeight="1" x14ac:dyDescent="0.15">
      <c r="A8" s="286"/>
      <c r="B8" s="335"/>
      <c r="C8" s="337"/>
      <c r="D8" s="348"/>
      <c r="E8" s="63"/>
      <c r="F8" s="64"/>
      <c r="G8" s="75" t="s">
        <v>7</v>
      </c>
      <c r="H8" s="66"/>
      <c r="I8" s="64"/>
      <c r="J8" s="75" t="s">
        <v>7</v>
      </c>
      <c r="K8" s="50"/>
      <c r="L8" s="64"/>
      <c r="M8" s="77" t="s">
        <v>7</v>
      </c>
    </row>
    <row r="9" spans="1:13" s="12" customFormat="1" ht="12.75" customHeight="1" x14ac:dyDescent="0.15">
      <c r="A9" s="286"/>
      <c r="B9" s="333">
        <v>4</v>
      </c>
      <c r="C9" s="336" t="s">
        <v>37</v>
      </c>
      <c r="D9" s="347">
        <f>F9+F10+I9+I10+L9+L10</f>
        <v>0</v>
      </c>
      <c r="E9" s="68"/>
      <c r="F9" s="69"/>
      <c r="G9" s="70" t="s">
        <v>7</v>
      </c>
      <c r="H9" s="71"/>
      <c r="I9" s="69"/>
      <c r="J9" s="70" t="s">
        <v>7</v>
      </c>
      <c r="K9" s="33"/>
      <c r="L9" s="69"/>
      <c r="M9" s="72" t="s">
        <v>7</v>
      </c>
    </row>
    <row r="10" spans="1:13" s="12" customFormat="1" ht="12.75" customHeight="1" x14ac:dyDescent="0.15">
      <c r="A10" s="286"/>
      <c r="B10" s="335"/>
      <c r="C10" s="337"/>
      <c r="D10" s="348"/>
      <c r="E10" s="73"/>
      <c r="F10" s="74"/>
      <c r="G10" s="75" t="s">
        <v>7</v>
      </c>
      <c r="H10" s="76"/>
      <c r="I10" s="74"/>
      <c r="J10" s="75" t="s">
        <v>7</v>
      </c>
      <c r="K10" s="37"/>
      <c r="L10" s="74"/>
      <c r="M10" s="77" t="s">
        <v>7</v>
      </c>
    </row>
    <row r="11" spans="1:13" s="12" customFormat="1" ht="12.75" customHeight="1" x14ac:dyDescent="0.15">
      <c r="A11" s="286"/>
      <c r="B11" s="333">
        <v>5</v>
      </c>
      <c r="C11" s="336" t="s">
        <v>38</v>
      </c>
      <c r="D11" s="347">
        <f>F11+F12+I11+I12+L11+L12</f>
        <v>0</v>
      </c>
      <c r="E11" s="68"/>
      <c r="F11" s="69"/>
      <c r="G11" s="70" t="s">
        <v>7</v>
      </c>
      <c r="H11" s="71"/>
      <c r="I11" s="69"/>
      <c r="J11" s="70" t="s">
        <v>7</v>
      </c>
      <c r="K11" s="33"/>
      <c r="L11" s="69"/>
      <c r="M11" s="72" t="s">
        <v>7</v>
      </c>
    </row>
    <row r="12" spans="1:13" s="12" customFormat="1" ht="12.75" customHeight="1" x14ac:dyDescent="0.15">
      <c r="A12" s="286"/>
      <c r="B12" s="335"/>
      <c r="C12" s="337"/>
      <c r="D12" s="348"/>
      <c r="E12" s="73"/>
      <c r="F12" s="74"/>
      <c r="G12" s="75" t="s">
        <v>7</v>
      </c>
      <c r="H12" s="76"/>
      <c r="I12" s="74"/>
      <c r="J12" s="75" t="s">
        <v>7</v>
      </c>
      <c r="K12" s="37"/>
      <c r="L12" s="74"/>
      <c r="M12" s="77" t="s">
        <v>7</v>
      </c>
    </row>
    <row r="13" spans="1:13" s="12" customFormat="1" ht="12.75" customHeight="1" x14ac:dyDescent="0.15">
      <c r="A13" s="286"/>
      <c r="B13" s="333">
        <v>6</v>
      </c>
      <c r="C13" s="336" t="s">
        <v>39</v>
      </c>
      <c r="D13" s="347">
        <f>F13+F14+I13+I14+L13+L14</f>
        <v>0</v>
      </c>
      <c r="E13" s="68"/>
      <c r="F13" s="69"/>
      <c r="G13" s="70" t="s">
        <v>7</v>
      </c>
      <c r="H13" s="71"/>
      <c r="I13" s="69"/>
      <c r="J13" s="70" t="s">
        <v>7</v>
      </c>
      <c r="K13" s="33"/>
      <c r="L13" s="69"/>
      <c r="M13" s="72" t="s">
        <v>7</v>
      </c>
    </row>
    <row r="14" spans="1:13" s="12" customFormat="1" ht="12.75" customHeight="1" x14ac:dyDescent="0.15">
      <c r="A14" s="286"/>
      <c r="B14" s="335"/>
      <c r="C14" s="337"/>
      <c r="D14" s="348"/>
      <c r="E14" s="73"/>
      <c r="F14" s="74"/>
      <c r="G14" s="75" t="s">
        <v>7</v>
      </c>
      <c r="H14" s="76"/>
      <c r="I14" s="74"/>
      <c r="J14" s="75" t="s">
        <v>7</v>
      </c>
      <c r="K14" s="37"/>
      <c r="L14" s="74"/>
      <c r="M14" s="77" t="s">
        <v>7</v>
      </c>
    </row>
    <row r="15" spans="1:13" s="12" customFormat="1" ht="12.75" customHeight="1" x14ac:dyDescent="0.15">
      <c r="A15" s="286"/>
      <c r="B15" s="333">
        <v>7</v>
      </c>
      <c r="C15" s="336" t="s">
        <v>64</v>
      </c>
      <c r="D15" s="347">
        <f>F15+F16+I15+I16+L15+L16</f>
        <v>0</v>
      </c>
      <c r="E15" s="63"/>
      <c r="F15" s="64"/>
      <c r="G15" s="70" t="s">
        <v>7</v>
      </c>
      <c r="H15" s="66"/>
      <c r="I15" s="64"/>
      <c r="J15" s="70" t="s">
        <v>7</v>
      </c>
      <c r="K15" s="50"/>
      <c r="L15" s="64"/>
      <c r="M15" s="72" t="s">
        <v>7</v>
      </c>
    </row>
    <row r="16" spans="1:13" s="12" customFormat="1" ht="12.75" customHeight="1" thickBot="1" x14ac:dyDescent="0.2">
      <c r="A16" s="332"/>
      <c r="B16" s="334"/>
      <c r="C16" s="338"/>
      <c r="D16" s="349"/>
      <c r="E16" s="78"/>
      <c r="F16" s="79"/>
      <c r="G16" s="80" t="s">
        <v>7</v>
      </c>
      <c r="H16" s="81"/>
      <c r="I16" s="79"/>
      <c r="J16" s="80" t="s">
        <v>7</v>
      </c>
      <c r="K16" s="52"/>
      <c r="L16" s="79"/>
      <c r="M16" s="82" t="s">
        <v>7</v>
      </c>
    </row>
    <row r="17" spans="1:13" s="12" customFormat="1" ht="25.5" customHeight="1" thickTop="1" thickBot="1" x14ac:dyDescent="0.2">
      <c r="A17" s="328" t="s">
        <v>40</v>
      </c>
      <c r="B17" s="329"/>
      <c r="C17" s="330"/>
      <c r="D17" s="159">
        <f>SUM(D3:D16)</f>
        <v>0</v>
      </c>
      <c r="E17" s="93"/>
      <c r="F17" s="94"/>
      <c r="G17" s="95"/>
      <c r="H17" s="96"/>
      <c r="I17" s="94"/>
      <c r="J17" s="95"/>
      <c r="K17" s="96"/>
      <c r="L17" s="94"/>
      <c r="M17" s="97"/>
    </row>
    <row r="18" spans="1:13" s="12" customFormat="1" ht="18" customHeight="1" thickTop="1" x14ac:dyDescent="0.15">
      <c r="A18" s="286" t="s">
        <v>41</v>
      </c>
      <c r="B18" s="339">
        <v>1</v>
      </c>
      <c r="C18" s="340" t="s">
        <v>42</v>
      </c>
      <c r="D18" s="354">
        <f>F18+F19+I18+I19+L18+L19</f>
        <v>0</v>
      </c>
      <c r="E18" s="89"/>
      <c r="F18" s="51"/>
      <c r="G18" s="65" t="s">
        <v>7</v>
      </c>
      <c r="H18" s="50"/>
      <c r="I18" s="51"/>
      <c r="J18" s="65" t="s">
        <v>7</v>
      </c>
      <c r="K18" s="50"/>
      <c r="L18" s="51"/>
      <c r="M18" s="67" t="s">
        <v>7</v>
      </c>
    </row>
    <row r="19" spans="1:13" s="12" customFormat="1" ht="18" customHeight="1" x14ac:dyDescent="0.15">
      <c r="A19" s="286"/>
      <c r="B19" s="335"/>
      <c r="C19" s="337"/>
      <c r="D19" s="246"/>
      <c r="E19" s="88"/>
      <c r="F19" s="38"/>
      <c r="G19" s="75" t="s">
        <v>7</v>
      </c>
      <c r="H19" s="37"/>
      <c r="I19" s="38"/>
      <c r="J19" s="75" t="s">
        <v>7</v>
      </c>
      <c r="K19" s="37"/>
      <c r="L19" s="38"/>
      <c r="M19" s="77" t="s">
        <v>7</v>
      </c>
    </row>
    <row r="20" spans="1:13" s="12" customFormat="1" ht="18" customHeight="1" x14ac:dyDescent="0.15">
      <c r="A20" s="286"/>
      <c r="B20" s="333">
        <v>2</v>
      </c>
      <c r="C20" s="355" t="s">
        <v>43</v>
      </c>
      <c r="D20" s="347">
        <f>F20+F21+I20+I21+L20+L21</f>
        <v>0</v>
      </c>
      <c r="E20" s="89"/>
      <c r="F20" s="51"/>
      <c r="G20" s="65" t="s">
        <v>7</v>
      </c>
      <c r="H20" s="50"/>
      <c r="I20" s="51"/>
      <c r="J20" s="65" t="s">
        <v>7</v>
      </c>
      <c r="K20" s="50"/>
      <c r="L20" s="51"/>
      <c r="M20" s="67" t="s">
        <v>7</v>
      </c>
    </row>
    <row r="21" spans="1:13" s="12" customFormat="1" ht="18" customHeight="1" x14ac:dyDescent="0.15">
      <c r="A21" s="286"/>
      <c r="B21" s="335"/>
      <c r="C21" s="356"/>
      <c r="D21" s="348"/>
      <c r="E21" s="89"/>
      <c r="F21" s="51"/>
      <c r="G21" s="65" t="s">
        <v>7</v>
      </c>
      <c r="H21" s="50"/>
      <c r="I21" s="51"/>
      <c r="J21" s="65" t="s">
        <v>7</v>
      </c>
      <c r="K21" s="50"/>
      <c r="L21" s="51"/>
      <c r="M21" s="67" t="s">
        <v>7</v>
      </c>
    </row>
    <row r="22" spans="1:13" s="12" customFormat="1" ht="18" customHeight="1" x14ac:dyDescent="0.15">
      <c r="A22" s="286"/>
      <c r="B22" s="333">
        <v>3</v>
      </c>
      <c r="C22" s="336" t="s">
        <v>44</v>
      </c>
      <c r="D22" s="347">
        <f>F22+F23+I22+I23+L22+L23</f>
        <v>0</v>
      </c>
      <c r="E22" s="90"/>
      <c r="F22" s="34"/>
      <c r="G22" s="70" t="s">
        <v>7</v>
      </c>
      <c r="H22" s="33"/>
      <c r="I22" s="34"/>
      <c r="J22" s="70" t="s">
        <v>7</v>
      </c>
      <c r="K22" s="33"/>
      <c r="L22" s="34"/>
      <c r="M22" s="72" t="s">
        <v>7</v>
      </c>
    </row>
    <row r="23" spans="1:13" s="12" customFormat="1" ht="18" customHeight="1" x14ac:dyDescent="0.15">
      <c r="A23" s="286"/>
      <c r="B23" s="335"/>
      <c r="C23" s="337"/>
      <c r="D23" s="348"/>
      <c r="E23" s="88"/>
      <c r="F23" s="38"/>
      <c r="G23" s="75" t="s">
        <v>7</v>
      </c>
      <c r="H23" s="37"/>
      <c r="I23" s="38"/>
      <c r="J23" s="75" t="s">
        <v>7</v>
      </c>
      <c r="K23" s="37"/>
      <c r="L23" s="38"/>
      <c r="M23" s="77" t="s">
        <v>7</v>
      </c>
    </row>
    <row r="24" spans="1:13" s="12" customFormat="1" ht="18" customHeight="1" x14ac:dyDescent="0.15">
      <c r="A24" s="286"/>
      <c r="B24" s="333">
        <v>4</v>
      </c>
      <c r="C24" s="336" t="s">
        <v>45</v>
      </c>
      <c r="D24" s="347">
        <f>F24+F25+I24+I25+L24+L25</f>
        <v>0</v>
      </c>
      <c r="E24" s="89"/>
      <c r="F24" s="51"/>
      <c r="G24" s="65" t="s">
        <v>7</v>
      </c>
      <c r="H24" s="50"/>
      <c r="I24" s="51"/>
      <c r="J24" s="65" t="s">
        <v>7</v>
      </c>
      <c r="K24" s="50"/>
      <c r="L24" s="51"/>
      <c r="M24" s="67" t="s">
        <v>7</v>
      </c>
    </row>
    <row r="25" spans="1:13" s="12" customFormat="1" ht="18" customHeight="1" x14ac:dyDescent="0.15">
      <c r="A25" s="286"/>
      <c r="B25" s="335"/>
      <c r="C25" s="337"/>
      <c r="D25" s="348"/>
      <c r="E25" s="89"/>
      <c r="F25" s="51"/>
      <c r="G25" s="65" t="s">
        <v>7</v>
      </c>
      <c r="H25" s="50"/>
      <c r="I25" s="51"/>
      <c r="J25" s="65" t="s">
        <v>7</v>
      </c>
      <c r="K25" s="50"/>
      <c r="L25" s="51"/>
      <c r="M25" s="67" t="s">
        <v>7</v>
      </c>
    </row>
    <row r="26" spans="1:13" s="12" customFormat="1" ht="18" customHeight="1" x14ac:dyDescent="0.15">
      <c r="A26" s="286"/>
      <c r="B26" s="333">
        <v>5</v>
      </c>
      <c r="C26" s="336" t="s">
        <v>46</v>
      </c>
      <c r="D26" s="347">
        <f>F26+F27+I26+I27+L26+L27</f>
        <v>0</v>
      </c>
      <c r="E26" s="90"/>
      <c r="F26" s="34"/>
      <c r="G26" s="70" t="s">
        <v>7</v>
      </c>
      <c r="H26" s="33"/>
      <c r="I26" s="34"/>
      <c r="J26" s="70" t="s">
        <v>7</v>
      </c>
      <c r="K26" s="33"/>
      <c r="L26" s="34"/>
      <c r="M26" s="72" t="s">
        <v>7</v>
      </c>
    </row>
    <row r="27" spans="1:13" s="12" customFormat="1" ht="18" customHeight="1" x14ac:dyDescent="0.15">
      <c r="A27" s="286"/>
      <c r="B27" s="335"/>
      <c r="C27" s="337"/>
      <c r="D27" s="348"/>
      <c r="E27" s="88"/>
      <c r="F27" s="38"/>
      <c r="G27" s="75" t="s">
        <v>7</v>
      </c>
      <c r="H27" s="37"/>
      <c r="I27" s="38"/>
      <c r="J27" s="75" t="s">
        <v>7</v>
      </c>
      <c r="K27" s="37"/>
      <c r="L27" s="38"/>
      <c r="M27" s="77" t="s">
        <v>7</v>
      </c>
    </row>
    <row r="28" spans="1:13" s="12" customFormat="1" ht="18" customHeight="1" x14ac:dyDescent="0.15">
      <c r="A28" s="286"/>
      <c r="B28" s="333">
        <v>6</v>
      </c>
      <c r="C28" s="290" t="s">
        <v>47</v>
      </c>
      <c r="D28" s="347">
        <f>F28+F29+I28+I29+L28+L29</f>
        <v>0</v>
      </c>
      <c r="E28" s="90"/>
      <c r="F28" s="34"/>
      <c r="G28" s="70" t="s">
        <v>7</v>
      </c>
      <c r="H28" s="33"/>
      <c r="I28" s="34"/>
      <c r="J28" s="70" t="s">
        <v>7</v>
      </c>
      <c r="K28" s="33"/>
      <c r="L28" s="34"/>
      <c r="M28" s="72" t="s">
        <v>7</v>
      </c>
    </row>
    <row r="29" spans="1:13" s="12" customFormat="1" ht="18" customHeight="1" x14ac:dyDescent="0.15">
      <c r="A29" s="286"/>
      <c r="B29" s="335"/>
      <c r="C29" s="246"/>
      <c r="D29" s="348"/>
      <c r="E29" s="88"/>
      <c r="F29" s="38"/>
      <c r="G29" s="75" t="s">
        <v>7</v>
      </c>
      <c r="H29" s="37"/>
      <c r="I29" s="38"/>
      <c r="J29" s="75" t="s">
        <v>7</v>
      </c>
      <c r="K29" s="37"/>
      <c r="L29" s="38"/>
      <c r="M29" s="77" t="s">
        <v>7</v>
      </c>
    </row>
    <row r="30" spans="1:13" s="12" customFormat="1" ht="18" customHeight="1" x14ac:dyDescent="0.15">
      <c r="A30" s="286"/>
      <c r="B30" s="333">
        <v>7</v>
      </c>
      <c r="C30" s="290" t="s">
        <v>65</v>
      </c>
      <c r="D30" s="347">
        <f>F30+F31+I30+I31+L30+L31</f>
        <v>0</v>
      </c>
      <c r="E30" s="89"/>
      <c r="F30" s="51"/>
      <c r="G30" s="65" t="s">
        <v>7</v>
      </c>
      <c r="H30" s="50"/>
      <c r="I30" s="51"/>
      <c r="J30" s="65" t="s">
        <v>7</v>
      </c>
      <c r="K30" s="50"/>
      <c r="L30" s="51"/>
      <c r="M30" s="67" t="s">
        <v>7</v>
      </c>
    </row>
    <row r="31" spans="1:13" s="12" customFormat="1" ht="18" customHeight="1" thickBot="1" x14ac:dyDescent="0.2">
      <c r="A31" s="332"/>
      <c r="B31" s="334"/>
      <c r="C31" s="325"/>
      <c r="D31" s="349"/>
      <c r="E31" s="91"/>
      <c r="F31" s="53"/>
      <c r="G31" s="80" t="s">
        <v>7</v>
      </c>
      <c r="H31" s="52"/>
      <c r="I31" s="53"/>
      <c r="J31" s="80" t="s">
        <v>7</v>
      </c>
      <c r="K31" s="52"/>
      <c r="L31" s="53"/>
      <c r="M31" s="82" t="s">
        <v>7</v>
      </c>
    </row>
    <row r="32" spans="1:13" s="12" customFormat="1" ht="25.5" customHeight="1" thickTop="1" thickBot="1" x14ac:dyDescent="0.2">
      <c r="A32" s="328" t="s">
        <v>48</v>
      </c>
      <c r="B32" s="329"/>
      <c r="C32" s="330"/>
      <c r="D32" s="92">
        <f>SUM(D18:D31)</f>
        <v>0</v>
      </c>
      <c r="E32" s="93"/>
      <c r="F32" s="94"/>
      <c r="G32" s="95"/>
      <c r="H32" s="96"/>
      <c r="I32" s="94"/>
      <c r="J32" s="95"/>
      <c r="K32" s="96"/>
      <c r="L32" s="94"/>
      <c r="M32" s="97"/>
    </row>
    <row r="33" spans="1:13" s="12" customFormat="1" ht="36" customHeight="1" thickTop="1" thickBot="1" x14ac:dyDescent="0.2">
      <c r="A33" s="322" t="s">
        <v>49</v>
      </c>
      <c r="B33" s="323"/>
      <c r="C33" s="324"/>
      <c r="D33" s="98">
        <f>D17+D32</f>
        <v>0</v>
      </c>
      <c r="E33" s="83"/>
      <c r="F33" s="84"/>
      <c r="G33" s="85"/>
      <c r="H33" s="86"/>
      <c r="I33" s="84"/>
      <c r="J33" s="85"/>
      <c r="K33" s="86"/>
      <c r="L33" s="84"/>
      <c r="M33" s="87"/>
    </row>
    <row r="34" spans="1:13" s="12" customFormat="1" ht="15" customHeight="1" thickBot="1" x14ac:dyDescent="0.2">
      <c r="A34" s="99"/>
      <c r="B34" s="135"/>
      <c r="C34" s="135"/>
      <c r="D34" s="100"/>
      <c r="E34" s="59"/>
      <c r="F34" s="101"/>
      <c r="G34" s="102"/>
      <c r="H34" s="59"/>
      <c r="I34" s="103"/>
      <c r="J34" s="102"/>
      <c r="K34" s="59"/>
      <c r="L34" s="103"/>
      <c r="M34" s="59"/>
    </row>
    <row r="35" spans="1:13" s="12" customFormat="1" ht="24" customHeight="1" x14ac:dyDescent="0.15">
      <c r="A35" s="326" t="s">
        <v>71</v>
      </c>
      <c r="B35" s="141">
        <v>1</v>
      </c>
      <c r="C35" s="142" t="s">
        <v>137</v>
      </c>
      <c r="D35" s="118">
        <f>F35+I35+L35</f>
        <v>0</v>
      </c>
      <c r="E35" s="119"/>
      <c r="F35" s="120"/>
      <c r="G35" s="121" t="s">
        <v>7</v>
      </c>
      <c r="H35" s="122"/>
      <c r="I35" s="120"/>
      <c r="J35" s="121" t="s">
        <v>7</v>
      </c>
      <c r="K35" s="122"/>
      <c r="L35" s="120"/>
      <c r="M35" s="123" t="s">
        <v>7</v>
      </c>
    </row>
    <row r="36" spans="1:13" s="12" customFormat="1" ht="24" customHeight="1" x14ac:dyDescent="0.15">
      <c r="A36" s="327"/>
      <c r="B36" s="136">
        <v>2</v>
      </c>
      <c r="C36" s="137" t="s">
        <v>72</v>
      </c>
      <c r="D36" s="129">
        <f>F36+I36+L36</f>
        <v>0</v>
      </c>
      <c r="E36" s="124"/>
      <c r="F36" s="125"/>
      <c r="G36" s="126" t="s">
        <v>7</v>
      </c>
      <c r="H36" s="127"/>
      <c r="I36" s="125"/>
      <c r="J36" s="126" t="s">
        <v>7</v>
      </c>
      <c r="K36" s="127"/>
      <c r="L36" s="125"/>
      <c r="M36" s="128" t="s">
        <v>7</v>
      </c>
    </row>
    <row r="37" spans="1:13" s="12" customFormat="1" ht="24" customHeight="1" x14ac:dyDescent="0.15">
      <c r="A37" s="327"/>
      <c r="B37" s="138">
        <v>3</v>
      </c>
      <c r="C37" s="139"/>
      <c r="D37" s="129">
        <f>F37+I37+L37</f>
        <v>0</v>
      </c>
      <c r="E37" s="124"/>
      <c r="F37" s="125"/>
      <c r="G37" s="126" t="s">
        <v>7</v>
      </c>
      <c r="H37" s="127"/>
      <c r="I37" s="125"/>
      <c r="J37" s="126" t="s">
        <v>7</v>
      </c>
      <c r="K37" s="127"/>
      <c r="L37" s="125"/>
      <c r="M37" s="128" t="s">
        <v>7</v>
      </c>
    </row>
    <row r="38" spans="1:13" s="12" customFormat="1" ht="24" customHeight="1" thickBot="1" x14ac:dyDescent="0.2">
      <c r="A38" s="327"/>
      <c r="B38" s="140">
        <v>4</v>
      </c>
      <c r="C38" s="114"/>
      <c r="D38" s="143">
        <f>F38+I38+L38</f>
        <v>0</v>
      </c>
      <c r="E38" s="130"/>
      <c r="F38" s="131"/>
      <c r="G38" s="132" t="s">
        <v>7</v>
      </c>
      <c r="H38" s="133"/>
      <c r="I38" s="131"/>
      <c r="J38" s="132" t="s">
        <v>7</v>
      </c>
      <c r="K38" s="133"/>
      <c r="L38" s="131"/>
      <c r="M38" s="134" t="s">
        <v>7</v>
      </c>
    </row>
    <row r="39" spans="1:13" s="12" customFormat="1" ht="25.5" customHeight="1" thickTop="1" thickBot="1" x14ac:dyDescent="0.2">
      <c r="A39" s="328" t="s">
        <v>73</v>
      </c>
      <c r="B39" s="329"/>
      <c r="C39" s="330"/>
      <c r="D39" s="117">
        <f>SUM(D35:D38)</f>
        <v>0</v>
      </c>
      <c r="E39" s="105"/>
      <c r="F39" s="94"/>
      <c r="G39" s="95"/>
      <c r="H39" s="96"/>
      <c r="I39" s="106"/>
      <c r="J39" s="95"/>
      <c r="K39" s="96"/>
      <c r="L39" s="94"/>
      <c r="M39" s="97"/>
    </row>
    <row r="40" spans="1:13" s="12" customFormat="1" ht="21" customHeight="1" thickTop="1" x14ac:dyDescent="0.15">
      <c r="A40" s="331" t="s">
        <v>50</v>
      </c>
      <c r="B40" s="144">
        <v>1</v>
      </c>
      <c r="C40" s="145" t="s">
        <v>66</v>
      </c>
      <c r="D40" s="146">
        <f>F40+I40+L40</f>
        <v>0</v>
      </c>
      <c r="E40" s="147"/>
      <c r="F40" s="148"/>
      <c r="G40" s="149" t="s">
        <v>7</v>
      </c>
      <c r="H40" s="150"/>
      <c r="I40" s="148"/>
      <c r="J40" s="149" t="s">
        <v>7</v>
      </c>
      <c r="K40" s="150"/>
      <c r="L40" s="148"/>
      <c r="M40" s="151" t="s">
        <v>7</v>
      </c>
    </row>
    <row r="41" spans="1:13" s="12" customFormat="1" ht="21" customHeight="1" x14ac:dyDescent="0.15">
      <c r="A41" s="286"/>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x14ac:dyDescent="0.15">
      <c r="A42" s="286"/>
      <c r="B42" s="152">
        <v>3</v>
      </c>
      <c r="C42" s="139" t="s">
        <v>76</v>
      </c>
      <c r="D42" s="153">
        <f t="shared" si="0"/>
        <v>0</v>
      </c>
      <c r="E42" s="124"/>
      <c r="F42" s="125"/>
      <c r="G42" s="154" t="s">
        <v>7</v>
      </c>
      <c r="H42" s="127"/>
      <c r="I42" s="125"/>
      <c r="J42" s="154" t="s">
        <v>7</v>
      </c>
      <c r="K42" s="127"/>
      <c r="L42" s="125"/>
      <c r="M42" s="128" t="s">
        <v>7</v>
      </c>
    </row>
    <row r="43" spans="1:13" s="12" customFormat="1" ht="21" customHeight="1" x14ac:dyDescent="0.15">
      <c r="A43" s="286"/>
      <c r="B43" s="152">
        <v>4</v>
      </c>
      <c r="C43" s="139" t="s">
        <v>77</v>
      </c>
      <c r="D43" s="153">
        <f t="shared" si="0"/>
        <v>0</v>
      </c>
      <c r="E43" s="124"/>
      <c r="F43" s="125"/>
      <c r="G43" s="154" t="s">
        <v>7</v>
      </c>
      <c r="H43" s="127"/>
      <c r="I43" s="125"/>
      <c r="J43" s="154" t="s">
        <v>7</v>
      </c>
      <c r="K43" s="127"/>
      <c r="L43" s="125"/>
      <c r="M43" s="128" t="s">
        <v>7</v>
      </c>
    </row>
    <row r="44" spans="1:13" s="12" customFormat="1" ht="21" customHeight="1" x14ac:dyDescent="0.15">
      <c r="A44" s="286"/>
      <c r="B44" s="152">
        <v>5</v>
      </c>
      <c r="C44" s="137" t="s">
        <v>128</v>
      </c>
      <c r="D44" s="153">
        <f t="shared" si="0"/>
        <v>0</v>
      </c>
      <c r="E44" s="124"/>
      <c r="F44" s="125"/>
      <c r="G44" s="154" t="s">
        <v>7</v>
      </c>
      <c r="H44" s="127"/>
      <c r="I44" s="125"/>
      <c r="J44" s="154" t="s">
        <v>7</v>
      </c>
      <c r="K44" s="127"/>
      <c r="L44" s="125"/>
      <c r="M44" s="128" t="s">
        <v>7</v>
      </c>
    </row>
    <row r="45" spans="1:13" s="12" customFormat="1" ht="21" customHeight="1" x14ac:dyDescent="0.15">
      <c r="A45" s="286"/>
      <c r="B45" s="152">
        <v>6</v>
      </c>
      <c r="C45" s="137" t="s">
        <v>78</v>
      </c>
      <c r="D45" s="153">
        <f t="shared" si="0"/>
        <v>0</v>
      </c>
      <c r="E45" s="124"/>
      <c r="F45" s="125"/>
      <c r="G45" s="154" t="s">
        <v>7</v>
      </c>
      <c r="H45" s="127"/>
      <c r="I45" s="125"/>
      <c r="J45" s="154" t="s">
        <v>7</v>
      </c>
      <c r="K45" s="127"/>
      <c r="L45" s="125"/>
      <c r="M45" s="128" t="s">
        <v>7</v>
      </c>
    </row>
    <row r="46" spans="1:13" s="12" customFormat="1" ht="21" customHeight="1" thickBot="1" x14ac:dyDescent="0.2">
      <c r="A46" s="332"/>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x14ac:dyDescent="0.2">
      <c r="A47" s="319" t="s">
        <v>74</v>
      </c>
      <c r="B47" s="320"/>
      <c r="C47" s="321"/>
      <c r="D47" s="104">
        <f>SUM(D40:D46)</f>
        <v>0</v>
      </c>
      <c r="E47" s="105"/>
      <c r="F47" s="94"/>
      <c r="G47" s="95"/>
      <c r="H47" s="96"/>
      <c r="I47" s="106"/>
      <c r="J47" s="95"/>
      <c r="K47" s="96"/>
      <c r="L47" s="94"/>
      <c r="M47" s="97"/>
    </row>
    <row r="48" spans="1:13" ht="36" customHeight="1" thickTop="1" thickBot="1" x14ac:dyDescent="0.2">
      <c r="A48" s="316" t="s">
        <v>75</v>
      </c>
      <c r="B48" s="317"/>
      <c r="C48" s="318"/>
      <c r="D48" s="107">
        <f>D33+D39+D47</f>
        <v>0</v>
      </c>
      <c r="E48" s="108"/>
      <c r="F48" s="109"/>
      <c r="G48" s="110"/>
      <c r="H48" s="111"/>
      <c r="I48" s="109"/>
      <c r="J48" s="110"/>
      <c r="K48" s="111"/>
      <c r="L48" s="109"/>
      <c r="M48" s="112"/>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I40"/>
  <sheetViews>
    <sheetView view="pageBreakPreview" zoomScaleNormal="100" zoomScaleSheetLayoutView="100" workbookViewId="0">
      <selection activeCell="AJ8" sqref="AJ8"/>
    </sheetView>
  </sheetViews>
  <sheetFormatPr defaultRowHeight="13.5" x14ac:dyDescent="0.1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x14ac:dyDescent="0.2">
      <c r="A1" s="1"/>
      <c r="B1" s="2"/>
      <c r="C1" s="3"/>
      <c r="D1" s="4"/>
      <c r="Q1" s="205" t="s">
        <v>0</v>
      </c>
      <c r="R1" s="206"/>
      <c r="S1" s="206"/>
      <c r="T1" s="206"/>
      <c r="U1" s="206"/>
      <c r="V1" s="206"/>
      <c r="W1" s="206"/>
      <c r="X1" s="206" t="s">
        <v>1</v>
      </c>
      <c r="Y1" s="206"/>
      <c r="Z1" s="206"/>
      <c r="AA1" s="206"/>
      <c r="AB1" s="206"/>
      <c r="AC1" s="206"/>
      <c r="AD1" s="207"/>
    </row>
    <row r="2" spans="1:35" ht="30" customHeight="1" thickBot="1" x14ac:dyDescent="0.2">
      <c r="A2" s="1"/>
      <c r="B2" s="2"/>
      <c r="C2" s="3"/>
      <c r="D2" s="4"/>
      <c r="Q2" s="208"/>
      <c r="R2" s="209"/>
      <c r="S2" s="209"/>
      <c r="T2" s="209"/>
      <c r="U2" s="209"/>
      <c r="V2" s="209"/>
      <c r="W2" s="209"/>
      <c r="X2" s="209"/>
      <c r="Y2" s="209"/>
      <c r="Z2" s="209"/>
      <c r="AA2" s="209"/>
      <c r="AB2" s="209"/>
      <c r="AC2" s="209"/>
      <c r="AD2" s="210"/>
    </row>
    <row r="3" spans="1:35" ht="24" customHeight="1" thickTop="1" x14ac:dyDescent="0.15">
      <c r="A3" s="5"/>
      <c r="B3" s="1"/>
      <c r="C3" s="3"/>
      <c r="D3" s="4"/>
    </row>
    <row r="4" spans="1:35" ht="22.5" customHeight="1" x14ac:dyDescent="0.15">
      <c r="A4" s="232" t="s">
        <v>143</v>
      </c>
      <c r="B4" s="233"/>
      <c r="C4" s="233"/>
      <c r="D4" s="233"/>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5" ht="22.5" customHeight="1" x14ac:dyDescent="0.15">
      <c r="A5" s="241" t="s">
        <v>67</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row>
    <row r="6" spans="1:35" ht="22.5" customHeight="1" x14ac:dyDescent="0.15">
      <c r="A6" s="341" t="s">
        <v>142</v>
      </c>
      <c r="B6" s="342"/>
      <c r="C6" s="342"/>
      <c r="D6" s="342"/>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row>
    <row r="7" spans="1:35" ht="22.5" customHeight="1" thickBot="1" x14ac:dyDescent="0.2">
      <c r="A7" s="238" t="s">
        <v>2</v>
      </c>
      <c r="B7" s="239"/>
      <c r="C7" s="239"/>
      <c r="D7" s="239"/>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row>
    <row r="8" spans="1:35" s="7" customFormat="1" ht="25.5" customHeight="1" thickBot="1" x14ac:dyDescent="0.2">
      <c r="A8" s="256" t="s">
        <v>3</v>
      </c>
      <c r="B8" s="257"/>
      <c r="C8" s="6" t="s">
        <v>4</v>
      </c>
      <c r="D8" s="242" t="s">
        <v>5</v>
      </c>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4"/>
    </row>
    <row r="9" spans="1:35" s="12" customFormat="1" ht="19.5" customHeight="1" x14ac:dyDescent="0.15">
      <c r="A9" s="269">
        <v>1</v>
      </c>
      <c r="B9" s="245" t="s">
        <v>6</v>
      </c>
      <c r="C9" s="247">
        <f>D9*I9*O9</f>
        <v>1266000</v>
      </c>
      <c r="D9" s="276">
        <v>250</v>
      </c>
      <c r="E9" s="277"/>
      <c r="F9" s="277"/>
      <c r="G9" s="8" t="s">
        <v>7</v>
      </c>
      <c r="H9" s="8" t="s">
        <v>51</v>
      </c>
      <c r="I9" s="275">
        <v>422</v>
      </c>
      <c r="J9" s="275"/>
      <c r="K9" s="275"/>
      <c r="L9" s="267" t="s">
        <v>8</v>
      </c>
      <c r="M9" s="268"/>
      <c r="N9" s="8" t="s">
        <v>52</v>
      </c>
      <c r="O9" s="268">
        <v>12</v>
      </c>
      <c r="P9" s="268"/>
      <c r="Q9" s="9" t="s">
        <v>68</v>
      </c>
      <c r="R9" s="10"/>
      <c r="S9" s="10"/>
      <c r="T9" s="10"/>
      <c r="W9" s="10"/>
      <c r="X9" s="10"/>
      <c r="Y9" s="10"/>
      <c r="Z9" s="10"/>
      <c r="AA9" s="10"/>
      <c r="AB9" s="10"/>
      <c r="AC9" s="10"/>
      <c r="AD9" s="11"/>
    </row>
    <row r="10" spans="1:35" s="12" customFormat="1" ht="19.5" customHeight="1" x14ac:dyDescent="0.15">
      <c r="A10" s="270"/>
      <c r="B10" s="246"/>
      <c r="C10" s="248"/>
      <c r="D10" s="278" t="s">
        <v>134</v>
      </c>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79"/>
    </row>
    <row r="11" spans="1:35" s="12" customFormat="1" ht="16.5" customHeight="1" x14ac:dyDescent="0.15">
      <c r="A11" s="284" t="s">
        <v>9</v>
      </c>
      <c r="B11" s="272" t="s">
        <v>10</v>
      </c>
      <c r="C11" s="247">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x14ac:dyDescent="0.15">
      <c r="A12" s="285"/>
      <c r="B12" s="273"/>
      <c r="C12" s="248"/>
      <c r="D12" s="18" t="s">
        <v>82</v>
      </c>
      <c r="E12" s="266">
        <v>900</v>
      </c>
      <c r="F12" s="266"/>
      <c r="G12" s="19" t="s">
        <v>7</v>
      </c>
      <c r="H12" s="19" t="s">
        <v>51</v>
      </c>
      <c r="I12" s="250" t="s">
        <v>11</v>
      </c>
      <c r="J12" s="250"/>
      <c r="K12" s="250"/>
      <c r="L12" s="250"/>
      <c r="M12" s="250"/>
      <c r="N12" s="251">
        <v>426</v>
      </c>
      <c r="O12" s="251"/>
      <c r="P12" s="251"/>
      <c r="Q12" s="254" t="s">
        <v>8</v>
      </c>
      <c r="R12" s="254"/>
      <c r="S12" s="254" t="s">
        <v>54</v>
      </c>
      <c r="T12" s="254"/>
      <c r="U12" s="254"/>
      <c r="V12" s="254"/>
      <c r="W12" s="254"/>
      <c r="X12" s="254"/>
      <c r="Y12" s="254"/>
      <c r="Z12" s="254"/>
      <c r="AA12" s="254"/>
      <c r="AB12" s="254"/>
      <c r="AC12" s="254"/>
      <c r="AD12" s="255"/>
      <c r="AE12" s="20"/>
      <c r="AF12" s="20" t="s">
        <v>12</v>
      </c>
      <c r="AG12" s="20" t="s">
        <v>13</v>
      </c>
      <c r="AH12" s="21">
        <f>E12*N12</f>
        <v>383400</v>
      </c>
      <c r="AI12" s="20"/>
    </row>
    <row r="13" spans="1:35" s="12" customFormat="1" ht="16.5" customHeight="1" x14ac:dyDescent="0.15">
      <c r="A13" s="286"/>
      <c r="B13" s="274"/>
      <c r="C13" s="274"/>
      <c r="D13" s="22" t="s">
        <v>83</v>
      </c>
      <c r="E13" s="249" t="s">
        <v>14</v>
      </c>
      <c r="F13" s="249"/>
      <c r="G13" s="249"/>
      <c r="H13" s="249"/>
      <c r="I13" s="249"/>
      <c r="J13" s="249"/>
      <c r="K13" s="249"/>
      <c r="L13" s="249"/>
      <c r="M13" s="249"/>
      <c r="N13" s="252">
        <f>'支出の部（記入例）'!D33</f>
        <v>1563000</v>
      </c>
      <c r="O13" s="252"/>
      <c r="P13" s="252"/>
      <c r="Q13" s="253"/>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x14ac:dyDescent="0.15">
      <c r="A14" s="286"/>
      <c r="B14" s="164" t="s">
        <v>135</v>
      </c>
      <c r="C14" s="25">
        <f>G14*K14</f>
        <v>26400</v>
      </c>
      <c r="D14" s="221" t="s">
        <v>136</v>
      </c>
      <c r="E14" s="222"/>
      <c r="F14" s="222"/>
      <c r="G14" s="271">
        <v>12</v>
      </c>
      <c r="H14" s="271"/>
      <c r="I14" s="26" t="s">
        <v>16</v>
      </c>
      <c r="J14" s="26" t="s">
        <v>51</v>
      </c>
      <c r="K14" s="310">
        <v>2200</v>
      </c>
      <c r="L14" s="311"/>
      <c r="M14" s="311"/>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x14ac:dyDescent="0.15">
      <c r="A15" s="286"/>
      <c r="B15" s="31" t="s">
        <v>17</v>
      </c>
      <c r="C15" s="32">
        <f>D15*I15</f>
        <v>68160</v>
      </c>
      <c r="D15" s="221">
        <v>160</v>
      </c>
      <c r="E15" s="222"/>
      <c r="F15" s="222"/>
      <c r="G15" s="44" t="s">
        <v>7</v>
      </c>
      <c r="H15" s="116" t="s">
        <v>51</v>
      </c>
      <c r="I15" s="214">
        <v>426</v>
      </c>
      <c r="J15" s="214"/>
      <c r="K15" s="214"/>
      <c r="L15" s="223" t="s">
        <v>8</v>
      </c>
      <c r="M15" s="223"/>
      <c r="N15" s="115"/>
      <c r="O15" s="44"/>
      <c r="P15" s="44"/>
      <c r="Q15" s="44"/>
      <c r="R15" s="212"/>
      <c r="S15" s="212"/>
      <c r="T15" s="212"/>
      <c r="U15" s="35"/>
      <c r="V15" s="215"/>
      <c r="W15" s="215"/>
      <c r="X15" s="215"/>
      <c r="Y15" s="215"/>
      <c r="Z15" s="215"/>
      <c r="AA15" s="212"/>
      <c r="AB15" s="212"/>
      <c r="AC15" s="212"/>
      <c r="AD15" s="36"/>
    </row>
    <row r="16" spans="1:35" s="12" customFormat="1" ht="19.5" customHeight="1" x14ac:dyDescent="0.15">
      <c r="A16" s="286"/>
      <c r="B16" s="258"/>
      <c r="C16" s="260" t="str">
        <f>IF(I16+I17+R16+R17+AA16+AA17=0,"",I16+I17+R16+R17+AA16+AA17)</f>
        <v/>
      </c>
      <c r="D16" s="216"/>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7"/>
    </row>
    <row r="17" spans="1:30" s="12" customFormat="1" ht="19.5" customHeight="1" x14ac:dyDescent="0.15">
      <c r="A17" s="286"/>
      <c r="B17" s="246"/>
      <c r="C17" s="262"/>
      <c r="D17" s="218"/>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20"/>
    </row>
    <row r="18" spans="1:30" s="12" customFormat="1" ht="19.5" customHeight="1" x14ac:dyDescent="0.15">
      <c r="A18" s="286"/>
      <c r="B18" s="258"/>
      <c r="C18" s="260" t="str">
        <f>IF(I18+I19+R18+R19+AA18+AA19=0,"",I18+I19+R18+R19+AA18+AA19)</f>
        <v/>
      </c>
      <c r="D18" s="216"/>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7"/>
    </row>
    <row r="19" spans="1:30" s="12" customFormat="1" ht="19.5" customHeight="1" x14ac:dyDescent="0.15">
      <c r="A19" s="286"/>
      <c r="B19" s="259"/>
      <c r="C19" s="262"/>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20"/>
    </row>
    <row r="20" spans="1:30" s="12" customFormat="1" ht="19.5" customHeight="1" x14ac:dyDescent="0.15">
      <c r="A20" s="286"/>
      <c r="B20" s="258"/>
      <c r="C20" s="260" t="str">
        <f>IF(I20+I21+R20+R21+AA20+AA21=0,"",I20+I21+R20+R21+AA20+AA21)</f>
        <v/>
      </c>
      <c r="D20" s="216"/>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7"/>
    </row>
    <row r="21" spans="1:30" s="12" customFormat="1" ht="19.5" customHeight="1" x14ac:dyDescent="0.15">
      <c r="A21" s="286"/>
      <c r="B21" s="246"/>
      <c r="C21" s="262"/>
      <c r="D21" s="218"/>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20"/>
    </row>
    <row r="22" spans="1:30" s="12" customFormat="1" ht="19.5" customHeight="1" x14ac:dyDescent="0.15">
      <c r="A22" s="286"/>
      <c r="B22" s="290"/>
      <c r="C22" s="260" t="str">
        <f>IF(I22+I23+R22+R23+AA22+AA23=0,"",I22+I23+R22+R23+AA22+AA23)</f>
        <v/>
      </c>
      <c r="D22" s="216"/>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7"/>
    </row>
    <row r="23" spans="1:30" s="12" customFormat="1" ht="19.5" customHeight="1" x14ac:dyDescent="0.15">
      <c r="A23" s="287"/>
      <c r="B23" s="246"/>
      <c r="C23" s="262"/>
      <c r="D23" s="218"/>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20"/>
    </row>
    <row r="24" spans="1:30" s="12" customFormat="1" ht="16.5" customHeight="1" x14ac:dyDescent="0.15">
      <c r="A24" s="312">
        <v>3</v>
      </c>
      <c r="B24" s="290" t="s">
        <v>18</v>
      </c>
      <c r="C24" s="260">
        <f>AB24+I25+I26+R26+AA26</f>
        <v>97554</v>
      </c>
      <c r="D24" s="41">
        <f>I24+N24</f>
        <v>17</v>
      </c>
      <c r="E24" s="35" t="s">
        <v>7</v>
      </c>
      <c r="F24" s="314" t="s">
        <v>19</v>
      </c>
      <c r="G24" s="305"/>
      <c r="H24" s="307"/>
      <c r="I24" s="45">
        <v>9</v>
      </c>
      <c r="J24" s="42" t="s">
        <v>7</v>
      </c>
      <c r="K24" s="306" t="s">
        <v>20</v>
      </c>
      <c r="L24" s="307"/>
      <c r="M24" s="307"/>
      <c r="N24" s="45">
        <v>8</v>
      </c>
      <c r="O24" s="42" t="s">
        <v>7</v>
      </c>
      <c r="P24" s="42" t="s">
        <v>58</v>
      </c>
      <c r="Q24" s="42" t="s">
        <v>51</v>
      </c>
      <c r="R24" s="304" t="s">
        <v>21</v>
      </c>
      <c r="S24" s="305"/>
      <c r="T24" s="305"/>
      <c r="U24" s="302">
        <v>426</v>
      </c>
      <c r="V24" s="303"/>
      <c r="W24" s="303"/>
      <c r="X24" s="44" t="s">
        <v>59</v>
      </c>
      <c r="Y24" s="45">
        <v>12</v>
      </c>
      <c r="Z24" s="43" t="s">
        <v>68</v>
      </c>
      <c r="AA24" s="44" t="s">
        <v>86</v>
      </c>
      <c r="AB24" s="299">
        <f>D24*U24*Y24</f>
        <v>86904</v>
      </c>
      <c r="AC24" s="299"/>
      <c r="AD24" s="300"/>
    </row>
    <row r="25" spans="1:30" s="12" customFormat="1" ht="16.5" customHeight="1" x14ac:dyDescent="0.15">
      <c r="A25" s="313"/>
      <c r="B25" s="291"/>
      <c r="C25" s="261"/>
      <c r="D25" s="315" t="s">
        <v>22</v>
      </c>
      <c r="E25" s="224"/>
      <c r="F25" s="224"/>
      <c r="G25" s="224"/>
      <c r="H25" s="224"/>
      <c r="I25" s="301">
        <f>AA25</f>
        <v>6816</v>
      </c>
      <c r="J25" s="301"/>
      <c r="K25" s="301"/>
      <c r="L25" s="47" t="s">
        <v>7</v>
      </c>
      <c r="M25" s="46" t="s">
        <v>61</v>
      </c>
      <c r="N25" s="48">
        <v>4</v>
      </c>
      <c r="O25" s="224" t="s">
        <v>23</v>
      </c>
      <c r="P25" s="225"/>
      <c r="Q25" s="225"/>
      <c r="R25" s="225"/>
      <c r="S25" s="225"/>
      <c r="T25" s="225"/>
      <c r="U25" s="308">
        <v>426</v>
      </c>
      <c r="V25" s="309"/>
      <c r="W25" s="46" t="s">
        <v>62</v>
      </c>
      <c r="X25" s="48">
        <v>4</v>
      </c>
      <c r="Y25" s="46" t="s">
        <v>24</v>
      </c>
      <c r="Z25" s="46" t="s">
        <v>63</v>
      </c>
      <c r="AA25" s="301">
        <f>N25*U25*X25</f>
        <v>6816</v>
      </c>
      <c r="AB25" s="301"/>
      <c r="AC25" s="301"/>
      <c r="AD25" s="49" t="s">
        <v>58</v>
      </c>
    </row>
    <row r="26" spans="1:30" s="12" customFormat="1" ht="16.5" customHeight="1" x14ac:dyDescent="0.15">
      <c r="A26" s="270"/>
      <c r="B26" s="246"/>
      <c r="C26" s="281"/>
      <c r="D26" s="218" t="s">
        <v>87</v>
      </c>
      <c r="E26" s="219"/>
      <c r="F26" s="219"/>
      <c r="G26" s="219"/>
      <c r="H26" s="219"/>
      <c r="I26" s="226">
        <v>3834</v>
      </c>
      <c r="J26" s="226"/>
      <c r="K26" s="226"/>
      <c r="L26" s="39" t="s">
        <v>7</v>
      </c>
      <c r="M26" s="219"/>
      <c r="N26" s="219"/>
      <c r="O26" s="219"/>
      <c r="P26" s="219"/>
      <c r="Q26" s="219"/>
      <c r="R26" s="226"/>
      <c r="S26" s="226"/>
      <c r="T26" s="226"/>
      <c r="U26" s="39" t="s">
        <v>7</v>
      </c>
      <c r="V26" s="219"/>
      <c r="W26" s="219"/>
      <c r="X26" s="219"/>
      <c r="Y26" s="219"/>
      <c r="Z26" s="219"/>
      <c r="AA26" s="226"/>
      <c r="AB26" s="226"/>
      <c r="AC26" s="226"/>
      <c r="AD26" s="40" t="s">
        <v>7</v>
      </c>
    </row>
    <row r="27" spans="1:30" s="12" customFormat="1" ht="19.5" customHeight="1" x14ac:dyDescent="0.15">
      <c r="A27" s="288">
        <v>4</v>
      </c>
      <c r="B27" s="290" t="s">
        <v>25</v>
      </c>
      <c r="C27" s="260">
        <f>I27+I28+R27+R28+AA27+AA28</f>
        <v>68300</v>
      </c>
      <c r="D27" s="216" t="s">
        <v>88</v>
      </c>
      <c r="E27" s="213"/>
      <c r="F27" s="213"/>
      <c r="G27" s="213"/>
      <c r="H27" s="213"/>
      <c r="I27" s="214">
        <v>28300</v>
      </c>
      <c r="J27" s="214"/>
      <c r="K27" s="214"/>
      <c r="L27" s="35" t="s">
        <v>7</v>
      </c>
      <c r="M27" s="213" t="s">
        <v>89</v>
      </c>
      <c r="N27" s="213"/>
      <c r="O27" s="213"/>
      <c r="P27" s="213"/>
      <c r="Q27" s="213"/>
      <c r="R27" s="214">
        <v>20000</v>
      </c>
      <c r="S27" s="214"/>
      <c r="T27" s="214"/>
      <c r="U27" s="35" t="s">
        <v>7</v>
      </c>
      <c r="V27" s="213" t="s">
        <v>90</v>
      </c>
      <c r="W27" s="213"/>
      <c r="X27" s="213"/>
      <c r="Y27" s="213"/>
      <c r="Z27" s="213"/>
      <c r="AA27" s="214">
        <v>20000</v>
      </c>
      <c r="AB27" s="214"/>
      <c r="AC27" s="214"/>
      <c r="AD27" s="36" t="s">
        <v>7</v>
      </c>
    </row>
    <row r="28" spans="1:30" s="12" customFormat="1" ht="19.5" customHeight="1" x14ac:dyDescent="0.15">
      <c r="A28" s="289"/>
      <c r="B28" s="291"/>
      <c r="C28" s="261"/>
      <c r="D28" s="218"/>
      <c r="E28" s="219"/>
      <c r="F28" s="219"/>
      <c r="G28" s="219"/>
      <c r="H28" s="219"/>
      <c r="I28" s="226"/>
      <c r="J28" s="226"/>
      <c r="K28" s="226"/>
      <c r="L28" s="39" t="s">
        <v>7</v>
      </c>
      <c r="M28" s="219"/>
      <c r="N28" s="219"/>
      <c r="O28" s="219"/>
      <c r="P28" s="219"/>
      <c r="Q28" s="219"/>
      <c r="R28" s="226"/>
      <c r="S28" s="226"/>
      <c r="T28" s="226"/>
      <c r="U28" s="39" t="s">
        <v>7</v>
      </c>
      <c r="V28" s="219"/>
      <c r="W28" s="219"/>
      <c r="X28" s="219"/>
      <c r="Y28" s="219"/>
      <c r="Z28" s="219"/>
      <c r="AA28" s="226"/>
      <c r="AB28" s="226"/>
      <c r="AC28" s="226"/>
      <c r="AD28" s="40" t="s">
        <v>7</v>
      </c>
    </row>
    <row r="29" spans="1:30" s="12" customFormat="1" ht="19.5" customHeight="1" x14ac:dyDescent="0.15">
      <c r="A29" s="288">
        <v>5</v>
      </c>
      <c r="B29" s="290" t="s">
        <v>26</v>
      </c>
      <c r="C29" s="260">
        <f>I29+I30+R29+R30+AA29+AA30</f>
        <v>21000</v>
      </c>
      <c r="D29" s="216" t="s">
        <v>91</v>
      </c>
      <c r="E29" s="213"/>
      <c r="F29" s="213"/>
      <c r="G29" s="213"/>
      <c r="H29" s="213"/>
      <c r="I29" s="214">
        <v>6000</v>
      </c>
      <c r="J29" s="214"/>
      <c r="K29" s="214"/>
      <c r="L29" s="47" t="s">
        <v>7</v>
      </c>
      <c r="M29" s="213" t="s">
        <v>92</v>
      </c>
      <c r="N29" s="213"/>
      <c r="O29" s="213"/>
      <c r="P29" s="213"/>
      <c r="Q29" s="213"/>
      <c r="R29" s="214">
        <v>15000</v>
      </c>
      <c r="S29" s="214"/>
      <c r="T29" s="214"/>
      <c r="U29" s="47" t="s">
        <v>7</v>
      </c>
      <c r="V29" s="213"/>
      <c r="W29" s="213"/>
      <c r="X29" s="213"/>
      <c r="Y29" s="213"/>
      <c r="Z29" s="213"/>
      <c r="AA29" s="214"/>
      <c r="AB29" s="214"/>
      <c r="AC29" s="214"/>
      <c r="AD29" s="49" t="s">
        <v>7</v>
      </c>
    </row>
    <row r="30" spans="1:30" s="12" customFormat="1" ht="19.5" customHeight="1" x14ac:dyDescent="0.15">
      <c r="A30" s="270"/>
      <c r="B30" s="246"/>
      <c r="C30" s="262"/>
      <c r="D30" s="218"/>
      <c r="E30" s="219"/>
      <c r="F30" s="219"/>
      <c r="G30" s="219"/>
      <c r="H30" s="219"/>
      <c r="I30" s="226"/>
      <c r="J30" s="226"/>
      <c r="K30" s="226"/>
      <c r="L30" s="47" t="s">
        <v>7</v>
      </c>
      <c r="M30" s="219"/>
      <c r="N30" s="219"/>
      <c r="O30" s="219"/>
      <c r="P30" s="219"/>
      <c r="Q30" s="219"/>
      <c r="R30" s="226"/>
      <c r="S30" s="226"/>
      <c r="T30" s="226"/>
      <c r="U30" s="47" t="s">
        <v>7</v>
      </c>
      <c r="V30" s="219"/>
      <c r="W30" s="219"/>
      <c r="X30" s="219"/>
      <c r="Y30" s="219"/>
      <c r="Z30" s="219"/>
      <c r="AA30" s="226"/>
      <c r="AB30" s="226"/>
      <c r="AC30" s="226"/>
      <c r="AD30" s="49" t="s">
        <v>7</v>
      </c>
    </row>
    <row r="31" spans="1:30" s="12" customFormat="1" ht="19.5" customHeight="1" x14ac:dyDescent="0.15">
      <c r="A31" s="292" t="s">
        <v>27</v>
      </c>
      <c r="B31" s="258" t="s">
        <v>28</v>
      </c>
      <c r="C31" s="260">
        <f>I31+I32+R31+R32+AA31+AA32</f>
        <v>20000</v>
      </c>
      <c r="D31" s="216" t="s">
        <v>93</v>
      </c>
      <c r="E31" s="213"/>
      <c r="F31" s="213"/>
      <c r="G31" s="213"/>
      <c r="H31" s="213"/>
      <c r="I31" s="214">
        <v>20000</v>
      </c>
      <c r="J31" s="214"/>
      <c r="K31" s="214"/>
      <c r="L31" s="35" t="s">
        <v>7</v>
      </c>
      <c r="M31" s="213"/>
      <c r="N31" s="213"/>
      <c r="O31" s="213"/>
      <c r="P31" s="213"/>
      <c r="Q31" s="213"/>
      <c r="R31" s="214"/>
      <c r="S31" s="214"/>
      <c r="T31" s="214"/>
      <c r="U31" s="35" t="s">
        <v>7</v>
      </c>
      <c r="V31" s="213"/>
      <c r="W31" s="213"/>
      <c r="X31" s="213"/>
      <c r="Y31" s="213"/>
      <c r="Z31" s="213"/>
      <c r="AA31" s="214"/>
      <c r="AB31" s="214"/>
      <c r="AC31" s="214"/>
      <c r="AD31" s="36" t="s">
        <v>7</v>
      </c>
    </row>
    <row r="32" spans="1:30" s="12" customFormat="1" ht="19.5" customHeight="1" x14ac:dyDescent="0.15">
      <c r="A32" s="293"/>
      <c r="B32" s="259"/>
      <c r="C32" s="262"/>
      <c r="D32" s="218"/>
      <c r="E32" s="219"/>
      <c r="F32" s="219"/>
      <c r="G32" s="219"/>
      <c r="H32" s="219"/>
      <c r="I32" s="226"/>
      <c r="J32" s="226"/>
      <c r="K32" s="226"/>
      <c r="L32" s="39" t="s">
        <v>7</v>
      </c>
      <c r="M32" s="219"/>
      <c r="N32" s="219"/>
      <c r="O32" s="219"/>
      <c r="P32" s="219"/>
      <c r="Q32" s="219"/>
      <c r="R32" s="226"/>
      <c r="S32" s="226"/>
      <c r="T32" s="226"/>
      <c r="U32" s="39" t="s">
        <v>7</v>
      </c>
      <c r="V32" s="219"/>
      <c r="W32" s="219"/>
      <c r="X32" s="219"/>
      <c r="Y32" s="219"/>
      <c r="Z32" s="219"/>
      <c r="AA32" s="226"/>
      <c r="AB32" s="226"/>
      <c r="AC32" s="226"/>
      <c r="AD32" s="40" t="s">
        <v>7</v>
      </c>
    </row>
    <row r="33" spans="1:30" s="12" customFormat="1" ht="19.5" customHeight="1" x14ac:dyDescent="0.15">
      <c r="A33" s="293"/>
      <c r="B33" s="258" t="s">
        <v>69</v>
      </c>
      <c r="C33" s="260">
        <f>I33+I34+R33+R34+AA33+AA34</f>
        <v>60350</v>
      </c>
      <c r="D33" s="216" t="s">
        <v>94</v>
      </c>
      <c r="E33" s="213"/>
      <c r="F33" s="213"/>
      <c r="G33" s="213"/>
      <c r="H33" s="213"/>
      <c r="I33" s="214">
        <v>50000</v>
      </c>
      <c r="J33" s="214"/>
      <c r="K33" s="214"/>
      <c r="L33" s="47" t="s">
        <v>7</v>
      </c>
      <c r="M33" s="213" t="s">
        <v>95</v>
      </c>
      <c r="N33" s="213"/>
      <c r="O33" s="213"/>
      <c r="P33" s="213"/>
      <c r="Q33" s="213"/>
      <c r="R33" s="214">
        <v>10350</v>
      </c>
      <c r="S33" s="214"/>
      <c r="T33" s="214"/>
      <c r="U33" s="47" t="s">
        <v>7</v>
      </c>
      <c r="V33" s="213"/>
      <c r="W33" s="213"/>
      <c r="X33" s="213"/>
      <c r="Y33" s="213"/>
      <c r="Z33" s="213"/>
      <c r="AA33" s="214"/>
      <c r="AB33" s="214"/>
      <c r="AC33" s="214"/>
      <c r="AD33" s="49" t="s">
        <v>7</v>
      </c>
    </row>
    <row r="34" spans="1:30" s="12" customFormat="1" ht="19.5" customHeight="1" x14ac:dyDescent="0.15">
      <c r="A34" s="293"/>
      <c r="B34" s="259"/>
      <c r="C34" s="262"/>
      <c r="D34" s="218"/>
      <c r="E34" s="219"/>
      <c r="F34" s="219"/>
      <c r="G34" s="219"/>
      <c r="H34" s="219"/>
      <c r="I34" s="226"/>
      <c r="J34" s="226"/>
      <c r="K34" s="226"/>
      <c r="L34" s="47" t="s">
        <v>7</v>
      </c>
      <c r="M34" s="219"/>
      <c r="N34" s="219"/>
      <c r="O34" s="219"/>
      <c r="P34" s="219"/>
      <c r="Q34" s="219"/>
      <c r="R34" s="226"/>
      <c r="S34" s="226"/>
      <c r="T34" s="226"/>
      <c r="U34" s="47" t="s">
        <v>7</v>
      </c>
      <c r="V34" s="219"/>
      <c r="W34" s="219"/>
      <c r="X34" s="219"/>
      <c r="Y34" s="219"/>
      <c r="Z34" s="219"/>
      <c r="AA34" s="226"/>
      <c r="AB34" s="226"/>
      <c r="AC34" s="226"/>
      <c r="AD34" s="49" t="s">
        <v>7</v>
      </c>
    </row>
    <row r="35" spans="1:30" s="12" customFormat="1" ht="19.5" customHeight="1" x14ac:dyDescent="0.15">
      <c r="A35" s="293"/>
      <c r="B35" s="258" t="s">
        <v>70</v>
      </c>
      <c r="C35" s="280">
        <f>I35+I36+R35+R36+AA35+AA36</f>
        <v>50</v>
      </c>
      <c r="D35" s="216" t="s">
        <v>96</v>
      </c>
      <c r="E35" s="213"/>
      <c r="F35" s="213"/>
      <c r="G35" s="213"/>
      <c r="H35" s="213"/>
      <c r="I35" s="214">
        <v>50</v>
      </c>
      <c r="J35" s="214"/>
      <c r="K35" s="214"/>
      <c r="L35" s="35" t="s">
        <v>7</v>
      </c>
      <c r="M35" s="213"/>
      <c r="N35" s="213"/>
      <c r="O35" s="213"/>
      <c r="P35" s="213"/>
      <c r="Q35" s="213"/>
      <c r="R35" s="214"/>
      <c r="S35" s="214"/>
      <c r="T35" s="214"/>
      <c r="U35" s="35" t="s">
        <v>7</v>
      </c>
      <c r="V35" s="213"/>
      <c r="W35" s="213"/>
      <c r="X35" s="213"/>
      <c r="Y35" s="213"/>
      <c r="Z35" s="213"/>
      <c r="AA35" s="214"/>
      <c r="AB35" s="214"/>
      <c r="AC35" s="214"/>
      <c r="AD35" s="36" t="s">
        <v>7</v>
      </c>
    </row>
    <row r="36" spans="1:30" s="12" customFormat="1" ht="19.5" customHeight="1" x14ac:dyDescent="0.15">
      <c r="A36" s="294"/>
      <c r="B36" s="246"/>
      <c r="C36" s="281"/>
      <c r="D36" s="218"/>
      <c r="E36" s="219"/>
      <c r="F36" s="219"/>
      <c r="G36" s="219"/>
      <c r="H36" s="219"/>
      <c r="I36" s="226"/>
      <c r="J36" s="226"/>
      <c r="K36" s="226"/>
      <c r="L36" s="39" t="s">
        <v>7</v>
      </c>
      <c r="M36" s="219"/>
      <c r="N36" s="219"/>
      <c r="O36" s="219"/>
      <c r="P36" s="219"/>
      <c r="Q36" s="219"/>
      <c r="R36" s="226"/>
      <c r="S36" s="226"/>
      <c r="T36" s="226"/>
      <c r="U36" s="39" t="s">
        <v>7</v>
      </c>
      <c r="V36" s="219"/>
      <c r="W36" s="219"/>
      <c r="X36" s="219"/>
      <c r="Y36" s="219"/>
      <c r="Z36" s="219"/>
      <c r="AA36" s="226"/>
      <c r="AB36" s="226"/>
      <c r="AC36" s="226"/>
      <c r="AD36" s="40" t="s">
        <v>7</v>
      </c>
    </row>
    <row r="37" spans="1:30" s="12" customFormat="1" ht="19.5" customHeight="1" x14ac:dyDescent="0.15">
      <c r="A37" s="288">
        <v>7</v>
      </c>
      <c r="B37" s="296" t="s">
        <v>29</v>
      </c>
      <c r="C37" s="280">
        <f>I37+I38+R37+R38+AA37+AA38</f>
        <v>123510</v>
      </c>
      <c r="D37" s="216" t="s">
        <v>97</v>
      </c>
      <c r="E37" s="213"/>
      <c r="F37" s="213"/>
      <c r="G37" s="213"/>
      <c r="H37" s="213"/>
      <c r="I37" s="214">
        <v>123510</v>
      </c>
      <c r="J37" s="214"/>
      <c r="K37" s="214"/>
      <c r="L37" s="35" t="s">
        <v>7</v>
      </c>
      <c r="M37" s="213"/>
      <c r="N37" s="213"/>
      <c r="O37" s="213"/>
      <c r="P37" s="213"/>
      <c r="Q37" s="213"/>
      <c r="R37" s="214"/>
      <c r="S37" s="214"/>
      <c r="T37" s="214"/>
      <c r="U37" s="35" t="s">
        <v>7</v>
      </c>
      <c r="V37" s="213"/>
      <c r="W37" s="213"/>
      <c r="X37" s="213"/>
      <c r="Y37" s="213"/>
      <c r="Z37" s="213"/>
      <c r="AA37" s="214"/>
      <c r="AB37" s="214"/>
      <c r="AC37" s="214"/>
      <c r="AD37" s="36" t="s">
        <v>7</v>
      </c>
    </row>
    <row r="38" spans="1:30" s="12" customFormat="1" ht="19.5" customHeight="1" thickBot="1" x14ac:dyDescent="0.2">
      <c r="A38" s="295"/>
      <c r="B38" s="297"/>
      <c r="C38" s="298"/>
      <c r="D38" s="229"/>
      <c r="E38" s="230"/>
      <c r="F38" s="230"/>
      <c r="G38" s="230"/>
      <c r="H38" s="230"/>
      <c r="I38" s="231"/>
      <c r="J38" s="231"/>
      <c r="K38" s="231"/>
      <c r="L38" s="54" t="s">
        <v>7</v>
      </c>
      <c r="M38" s="230"/>
      <c r="N38" s="230"/>
      <c r="O38" s="230"/>
      <c r="P38" s="230"/>
      <c r="Q38" s="230"/>
      <c r="R38" s="231"/>
      <c r="S38" s="231"/>
      <c r="T38" s="231"/>
      <c r="U38" s="54" t="s">
        <v>7</v>
      </c>
      <c r="V38" s="230"/>
      <c r="W38" s="230"/>
      <c r="X38" s="230"/>
      <c r="Y38" s="230"/>
      <c r="Z38" s="230"/>
      <c r="AA38" s="231"/>
      <c r="AB38" s="231"/>
      <c r="AC38" s="231"/>
      <c r="AD38" s="55" t="s">
        <v>7</v>
      </c>
    </row>
    <row r="39" spans="1:30" s="12" customFormat="1" ht="49.5" customHeight="1" thickTop="1" thickBot="1" x14ac:dyDescent="0.2">
      <c r="A39" s="282" t="s">
        <v>30</v>
      </c>
      <c r="B39" s="283"/>
      <c r="C39" s="56">
        <f>SUM(C9:C38)</f>
        <v>2134724</v>
      </c>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5"/>
    </row>
    <row r="40" spans="1:30" s="12" customFormat="1" ht="9" customHeight="1" x14ac:dyDescent="0.15">
      <c r="A40" s="57"/>
      <c r="B40" s="57"/>
      <c r="C40" s="58"/>
      <c r="D40" s="59"/>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48"/>
  <sheetViews>
    <sheetView view="pageBreakPreview" zoomScaleNormal="100" zoomScaleSheetLayoutView="100" workbookViewId="0">
      <selection activeCell="F46" sqref="F46"/>
    </sheetView>
  </sheetViews>
  <sheetFormatPr defaultRowHeight="24.95" customHeight="1" x14ac:dyDescent="0.15"/>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x14ac:dyDescent="0.2">
      <c r="A1" s="341" t="s">
        <v>31</v>
      </c>
      <c r="B1" s="341"/>
      <c r="C1" s="342"/>
      <c r="D1" s="342"/>
      <c r="E1" s="342"/>
      <c r="G1" s="61"/>
      <c r="J1" s="61"/>
    </row>
    <row r="2" spans="1:13" s="12" customFormat="1" ht="25.5" customHeight="1" thickBot="1" x14ac:dyDescent="0.2">
      <c r="A2" s="256" t="s">
        <v>3</v>
      </c>
      <c r="B2" s="345"/>
      <c r="C2" s="346"/>
      <c r="D2" s="62" t="s">
        <v>4</v>
      </c>
      <c r="E2" s="350" t="s">
        <v>32</v>
      </c>
      <c r="F2" s="351"/>
      <c r="G2" s="351"/>
      <c r="H2" s="351"/>
      <c r="I2" s="351"/>
      <c r="J2" s="351"/>
      <c r="K2" s="351"/>
      <c r="L2" s="351"/>
      <c r="M2" s="352"/>
    </row>
    <row r="3" spans="1:13" s="12" customFormat="1" ht="12.75" customHeight="1" x14ac:dyDescent="0.15">
      <c r="A3" s="286" t="s">
        <v>33</v>
      </c>
      <c r="B3" s="343">
        <v>1</v>
      </c>
      <c r="C3" s="344" t="s">
        <v>34</v>
      </c>
      <c r="D3" s="361">
        <f>F3+F4+I3+I4+L3+L4</f>
        <v>80000</v>
      </c>
      <c r="E3" s="63" t="s">
        <v>98</v>
      </c>
      <c r="F3" s="64">
        <v>80000</v>
      </c>
      <c r="G3" s="65" t="s">
        <v>99</v>
      </c>
      <c r="H3" s="66"/>
      <c r="I3" s="64"/>
      <c r="J3" s="65" t="s">
        <v>99</v>
      </c>
      <c r="K3" s="50"/>
      <c r="L3" s="64"/>
      <c r="M3" s="67" t="s">
        <v>7</v>
      </c>
    </row>
    <row r="4" spans="1:13" s="12" customFormat="1" ht="12.75" customHeight="1" x14ac:dyDescent="0.15">
      <c r="A4" s="286"/>
      <c r="B4" s="335"/>
      <c r="C4" s="337"/>
      <c r="D4" s="360"/>
      <c r="E4" s="63"/>
      <c r="F4" s="64"/>
      <c r="G4" s="65" t="s">
        <v>99</v>
      </c>
      <c r="H4" s="66"/>
      <c r="I4" s="64"/>
      <c r="J4" s="65" t="s">
        <v>99</v>
      </c>
      <c r="K4" s="50"/>
      <c r="L4" s="64"/>
      <c r="M4" s="67" t="s">
        <v>7</v>
      </c>
    </row>
    <row r="5" spans="1:13" s="12" customFormat="1" ht="12.75" customHeight="1" x14ac:dyDescent="0.15">
      <c r="A5" s="286"/>
      <c r="B5" s="333">
        <v>2</v>
      </c>
      <c r="C5" s="336" t="s">
        <v>35</v>
      </c>
      <c r="D5" s="357">
        <f>F5+F6+I5+I6+L5+L6</f>
        <v>65000</v>
      </c>
      <c r="E5" s="68" t="s">
        <v>100</v>
      </c>
      <c r="F5" s="69">
        <v>40000</v>
      </c>
      <c r="G5" s="70" t="s">
        <v>99</v>
      </c>
      <c r="H5" s="71" t="s">
        <v>101</v>
      </c>
      <c r="I5" s="69">
        <v>10000</v>
      </c>
      <c r="J5" s="70" t="s">
        <v>99</v>
      </c>
      <c r="K5" s="33" t="s">
        <v>102</v>
      </c>
      <c r="L5" s="69">
        <v>10000</v>
      </c>
      <c r="M5" s="72" t="s">
        <v>7</v>
      </c>
    </row>
    <row r="6" spans="1:13" s="12" customFormat="1" ht="12.75" customHeight="1" x14ac:dyDescent="0.15">
      <c r="A6" s="286"/>
      <c r="B6" s="335"/>
      <c r="C6" s="337"/>
      <c r="D6" s="360"/>
      <c r="E6" s="73" t="s">
        <v>103</v>
      </c>
      <c r="F6" s="74">
        <v>5000</v>
      </c>
      <c r="G6" s="75" t="s">
        <v>99</v>
      </c>
      <c r="H6" s="76"/>
      <c r="I6" s="74"/>
      <c r="J6" s="75" t="s">
        <v>99</v>
      </c>
      <c r="K6" s="37"/>
      <c r="L6" s="74"/>
      <c r="M6" s="77" t="s">
        <v>7</v>
      </c>
    </row>
    <row r="7" spans="1:13" s="12" customFormat="1" ht="12.75" customHeight="1" x14ac:dyDescent="0.15">
      <c r="A7" s="286"/>
      <c r="B7" s="333">
        <v>3</v>
      </c>
      <c r="C7" s="336" t="s">
        <v>36</v>
      </c>
      <c r="D7" s="357">
        <f>F7+F8+I7+I8+L7+L8</f>
        <v>60000</v>
      </c>
      <c r="E7" s="63" t="s">
        <v>104</v>
      </c>
      <c r="F7" s="64">
        <v>60000</v>
      </c>
      <c r="G7" s="70" t="s">
        <v>99</v>
      </c>
      <c r="H7" s="66"/>
      <c r="I7" s="64"/>
      <c r="J7" s="70" t="s">
        <v>99</v>
      </c>
      <c r="K7" s="50"/>
      <c r="L7" s="64"/>
      <c r="M7" s="72" t="s">
        <v>7</v>
      </c>
    </row>
    <row r="8" spans="1:13" s="12" customFormat="1" ht="12.75" customHeight="1" x14ac:dyDescent="0.15">
      <c r="A8" s="286"/>
      <c r="B8" s="335"/>
      <c r="C8" s="337"/>
      <c r="D8" s="360"/>
      <c r="E8" s="63"/>
      <c r="F8" s="64"/>
      <c r="G8" s="75" t="s">
        <v>99</v>
      </c>
      <c r="H8" s="66"/>
      <c r="I8" s="64"/>
      <c r="J8" s="75" t="s">
        <v>99</v>
      </c>
      <c r="K8" s="50"/>
      <c r="L8" s="64"/>
      <c r="M8" s="77" t="s">
        <v>7</v>
      </c>
    </row>
    <row r="9" spans="1:13" s="12" customFormat="1" ht="12.75" customHeight="1" x14ac:dyDescent="0.15">
      <c r="A9" s="286"/>
      <c r="B9" s="333">
        <v>4</v>
      </c>
      <c r="C9" s="336" t="s">
        <v>37</v>
      </c>
      <c r="D9" s="357">
        <f>F9+F10+I9+I10+L9+L10</f>
        <v>0</v>
      </c>
      <c r="E9" s="68"/>
      <c r="F9" s="69"/>
      <c r="G9" s="70" t="s">
        <v>99</v>
      </c>
      <c r="H9" s="71"/>
      <c r="I9" s="69"/>
      <c r="J9" s="70" t="s">
        <v>99</v>
      </c>
      <c r="K9" s="33"/>
      <c r="L9" s="69"/>
      <c r="M9" s="72" t="s">
        <v>7</v>
      </c>
    </row>
    <row r="10" spans="1:13" s="12" customFormat="1" ht="12.75" customHeight="1" x14ac:dyDescent="0.15">
      <c r="A10" s="286"/>
      <c r="B10" s="335"/>
      <c r="C10" s="337"/>
      <c r="D10" s="360"/>
      <c r="E10" s="73"/>
      <c r="F10" s="74"/>
      <c r="G10" s="75" t="s">
        <v>99</v>
      </c>
      <c r="H10" s="76"/>
      <c r="I10" s="74"/>
      <c r="J10" s="75" t="s">
        <v>99</v>
      </c>
      <c r="K10" s="37"/>
      <c r="L10" s="74"/>
      <c r="M10" s="77" t="s">
        <v>7</v>
      </c>
    </row>
    <row r="11" spans="1:13" s="12" customFormat="1" ht="12.75" customHeight="1" x14ac:dyDescent="0.15">
      <c r="A11" s="286"/>
      <c r="B11" s="333">
        <v>5</v>
      </c>
      <c r="C11" s="336" t="s">
        <v>38</v>
      </c>
      <c r="D11" s="357">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x14ac:dyDescent="0.15">
      <c r="A12" s="286"/>
      <c r="B12" s="335"/>
      <c r="C12" s="337"/>
      <c r="D12" s="360"/>
      <c r="E12" s="73"/>
      <c r="F12" s="74"/>
      <c r="G12" s="75" t="s">
        <v>99</v>
      </c>
      <c r="H12" s="76"/>
      <c r="I12" s="74"/>
      <c r="J12" s="75" t="s">
        <v>99</v>
      </c>
      <c r="K12" s="37"/>
      <c r="L12" s="74"/>
      <c r="M12" s="77" t="s">
        <v>7</v>
      </c>
    </row>
    <row r="13" spans="1:13" s="12" customFormat="1" ht="12.75" customHeight="1" x14ac:dyDescent="0.15">
      <c r="A13" s="286"/>
      <c r="B13" s="333">
        <v>6</v>
      </c>
      <c r="C13" s="336" t="s">
        <v>39</v>
      </c>
      <c r="D13" s="357">
        <f>F13+F14+I13+I14+L13+L14</f>
        <v>150000</v>
      </c>
      <c r="E13" s="68" t="s">
        <v>108</v>
      </c>
      <c r="F13" s="69">
        <v>150000</v>
      </c>
      <c r="G13" s="70" t="s">
        <v>99</v>
      </c>
      <c r="H13" s="71"/>
      <c r="I13" s="69"/>
      <c r="J13" s="70" t="s">
        <v>99</v>
      </c>
      <c r="K13" s="33"/>
      <c r="L13" s="69"/>
      <c r="M13" s="72" t="s">
        <v>7</v>
      </c>
    </row>
    <row r="14" spans="1:13" s="12" customFormat="1" ht="12.75" customHeight="1" x14ac:dyDescent="0.15">
      <c r="A14" s="286"/>
      <c r="B14" s="335"/>
      <c r="C14" s="337"/>
      <c r="D14" s="360"/>
      <c r="E14" s="73"/>
      <c r="F14" s="74"/>
      <c r="G14" s="75" t="s">
        <v>99</v>
      </c>
      <c r="H14" s="76"/>
      <c r="I14" s="74"/>
      <c r="J14" s="75" t="s">
        <v>99</v>
      </c>
      <c r="K14" s="37"/>
      <c r="L14" s="74"/>
      <c r="M14" s="77" t="s">
        <v>7</v>
      </c>
    </row>
    <row r="15" spans="1:13" s="12" customFormat="1" ht="12.75" customHeight="1" x14ac:dyDescent="0.15">
      <c r="A15" s="286"/>
      <c r="B15" s="333">
        <v>7</v>
      </c>
      <c r="C15" s="336" t="s">
        <v>64</v>
      </c>
      <c r="D15" s="357">
        <f>F15+F16+I15+I16+L15+L16</f>
        <v>70000</v>
      </c>
      <c r="E15" s="63" t="s">
        <v>109</v>
      </c>
      <c r="F15" s="64">
        <v>50000</v>
      </c>
      <c r="G15" s="70" t="s">
        <v>99</v>
      </c>
      <c r="H15" s="66" t="s">
        <v>110</v>
      </c>
      <c r="I15" s="64">
        <v>20000</v>
      </c>
      <c r="J15" s="70" t="s">
        <v>99</v>
      </c>
      <c r="K15" s="50"/>
      <c r="L15" s="64"/>
      <c r="M15" s="72" t="s">
        <v>7</v>
      </c>
    </row>
    <row r="16" spans="1:13" s="12" customFormat="1" ht="12.75" customHeight="1" thickBot="1" x14ac:dyDescent="0.2">
      <c r="A16" s="332"/>
      <c r="B16" s="334"/>
      <c r="C16" s="338"/>
      <c r="D16" s="358"/>
      <c r="E16" s="78"/>
      <c r="F16" s="79"/>
      <c r="G16" s="80" t="s">
        <v>99</v>
      </c>
      <c r="H16" s="81"/>
      <c r="I16" s="79"/>
      <c r="J16" s="80" t="s">
        <v>99</v>
      </c>
      <c r="K16" s="52"/>
      <c r="L16" s="79"/>
      <c r="M16" s="82" t="s">
        <v>7</v>
      </c>
    </row>
    <row r="17" spans="1:13" s="12" customFormat="1" ht="25.5" customHeight="1" thickTop="1" thickBot="1" x14ac:dyDescent="0.2">
      <c r="A17" s="328" t="s">
        <v>40</v>
      </c>
      <c r="B17" s="329"/>
      <c r="C17" s="330"/>
      <c r="D17" s="165">
        <f>SUM(D3:D16)</f>
        <v>585000</v>
      </c>
      <c r="E17" s="93"/>
      <c r="F17" s="94"/>
      <c r="G17" s="95"/>
      <c r="H17" s="96"/>
      <c r="I17" s="94"/>
      <c r="J17" s="95"/>
      <c r="K17" s="96"/>
      <c r="L17" s="94"/>
      <c r="M17" s="97"/>
    </row>
    <row r="18" spans="1:13" s="12" customFormat="1" ht="18" customHeight="1" thickTop="1" x14ac:dyDescent="0.15">
      <c r="A18" s="286" t="s">
        <v>41</v>
      </c>
      <c r="B18" s="339">
        <v>1</v>
      </c>
      <c r="C18" s="340" t="s">
        <v>42</v>
      </c>
      <c r="D18" s="359">
        <f>F18+F19+I18+I19+L18+L19</f>
        <v>100000</v>
      </c>
      <c r="E18" s="160" t="s">
        <v>111</v>
      </c>
      <c r="F18" s="161">
        <v>100000</v>
      </c>
      <c r="G18" s="162" t="s">
        <v>99</v>
      </c>
      <c r="H18" s="163"/>
      <c r="I18" s="161"/>
      <c r="J18" s="162" t="s">
        <v>99</v>
      </c>
      <c r="K18" s="163"/>
      <c r="L18" s="161"/>
      <c r="M18" s="67" t="s">
        <v>7</v>
      </c>
    </row>
    <row r="19" spans="1:13" s="12" customFormat="1" ht="18" customHeight="1" x14ac:dyDescent="0.15">
      <c r="A19" s="286"/>
      <c r="B19" s="335"/>
      <c r="C19" s="337"/>
      <c r="D19" s="246"/>
      <c r="E19" s="88"/>
      <c r="F19" s="38"/>
      <c r="G19" s="75" t="s">
        <v>99</v>
      </c>
      <c r="H19" s="37"/>
      <c r="I19" s="38"/>
      <c r="J19" s="75" t="s">
        <v>99</v>
      </c>
      <c r="K19" s="37"/>
      <c r="L19" s="38"/>
      <c r="M19" s="77" t="s">
        <v>7</v>
      </c>
    </row>
    <row r="20" spans="1:13" s="12" customFormat="1" ht="18" customHeight="1" x14ac:dyDescent="0.15">
      <c r="A20" s="286"/>
      <c r="B20" s="333">
        <v>2</v>
      </c>
      <c r="C20" s="355" t="s">
        <v>43</v>
      </c>
      <c r="D20" s="357">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x14ac:dyDescent="0.15">
      <c r="A21" s="286"/>
      <c r="B21" s="335"/>
      <c r="C21" s="356"/>
      <c r="D21" s="360"/>
      <c r="E21" s="89"/>
      <c r="F21" s="51"/>
      <c r="G21" s="65" t="s">
        <v>99</v>
      </c>
      <c r="H21" s="50"/>
      <c r="I21" s="51"/>
      <c r="J21" s="65" t="s">
        <v>99</v>
      </c>
      <c r="K21" s="50"/>
      <c r="L21" s="51"/>
      <c r="M21" s="67" t="s">
        <v>7</v>
      </c>
    </row>
    <row r="22" spans="1:13" s="12" customFormat="1" ht="18" customHeight="1" x14ac:dyDescent="0.15">
      <c r="A22" s="286"/>
      <c r="B22" s="333">
        <v>3</v>
      </c>
      <c r="C22" s="336" t="s">
        <v>44</v>
      </c>
      <c r="D22" s="357">
        <f>F22+F23+I22+I23+L22+L23</f>
        <v>120000</v>
      </c>
      <c r="E22" s="90" t="s">
        <v>114</v>
      </c>
      <c r="F22" s="34">
        <v>70000</v>
      </c>
      <c r="G22" s="70" t="s">
        <v>99</v>
      </c>
      <c r="H22" s="33" t="s">
        <v>115</v>
      </c>
      <c r="I22" s="34">
        <v>50000</v>
      </c>
      <c r="J22" s="70" t="s">
        <v>99</v>
      </c>
      <c r="K22" s="33"/>
      <c r="L22" s="34"/>
      <c r="M22" s="72" t="s">
        <v>7</v>
      </c>
    </row>
    <row r="23" spans="1:13" s="12" customFormat="1" ht="18" customHeight="1" x14ac:dyDescent="0.15">
      <c r="A23" s="286"/>
      <c r="B23" s="335"/>
      <c r="C23" s="337"/>
      <c r="D23" s="360"/>
      <c r="E23" s="88"/>
      <c r="F23" s="38"/>
      <c r="G23" s="75" t="s">
        <v>99</v>
      </c>
      <c r="H23" s="37"/>
      <c r="I23" s="38"/>
      <c r="J23" s="75" t="s">
        <v>99</v>
      </c>
      <c r="K23" s="37"/>
      <c r="L23" s="38"/>
      <c r="M23" s="77" t="s">
        <v>7</v>
      </c>
    </row>
    <row r="24" spans="1:13" s="12" customFormat="1" ht="18" customHeight="1" x14ac:dyDescent="0.15">
      <c r="A24" s="286"/>
      <c r="B24" s="333">
        <v>4</v>
      </c>
      <c r="C24" s="336" t="s">
        <v>45</v>
      </c>
      <c r="D24" s="357">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x14ac:dyDescent="0.15">
      <c r="A25" s="286"/>
      <c r="B25" s="335"/>
      <c r="C25" s="337"/>
      <c r="D25" s="360"/>
      <c r="E25" s="89"/>
      <c r="F25" s="51"/>
      <c r="G25" s="65" t="s">
        <v>99</v>
      </c>
      <c r="H25" s="50"/>
      <c r="I25" s="51"/>
      <c r="J25" s="65" t="s">
        <v>99</v>
      </c>
      <c r="K25" s="50"/>
      <c r="L25" s="51"/>
      <c r="M25" s="67" t="s">
        <v>7</v>
      </c>
    </row>
    <row r="26" spans="1:13" s="12" customFormat="1" ht="18" customHeight="1" x14ac:dyDescent="0.15">
      <c r="A26" s="286"/>
      <c r="B26" s="333">
        <v>5</v>
      </c>
      <c r="C26" s="336" t="s">
        <v>46</v>
      </c>
      <c r="D26" s="357">
        <f>F26+F27+I26+I27+L26+L27</f>
        <v>140000</v>
      </c>
      <c r="E26" s="90" t="s">
        <v>119</v>
      </c>
      <c r="F26" s="34">
        <v>80000</v>
      </c>
      <c r="G26" s="70" t="s">
        <v>99</v>
      </c>
      <c r="H26" s="33" t="s">
        <v>132</v>
      </c>
      <c r="I26" s="34">
        <v>60000</v>
      </c>
      <c r="J26" s="70" t="s">
        <v>99</v>
      </c>
      <c r="K26" s="33"/>
      <c r="L26" s="34"/>
      <c r="M26" s="72" t="s">
        <v>7</v>
      </c>
    </row>
    <row r="27" spans="1:13" s="12" customFormat="1" ht="18" customHeight="1" x14ac:dyDescent="0.15">
      <c r="A27" s="286"/>
      <c r="B27" s="335"/>
      <c r="C27" s="337"/>
      <c r="D27" s="360"/>
      <c r="E27" s="88"/>
      <c r="F27" s="38"/>
      <c r="G27" s="75" t="s">
        <v>99</v>
      </c>
      <c r="H27" s="37"/>
      <c r="I27" s="38"/>
      <c r="J27" s="75" t="s">
        <v>99</v>
      </c>
      <c r="K27" s="37"/>
      <c r="L27" s="38"/>
      <c r="M27" s="77" t="s">
        <v>7</v>
      </c>
    </row>
    <row r="28" spans="1:13" s="12" customFormat="1" ht="18" customHeight="1" x14ac:dyDescent="0.15">
      <c r="A28" s="286"/>
      <c r="B28" s="333">
        <v>6</v>
      </c>
      <c r="C28" s="290" t="s">
        <v>47</v>
      </c>
      <c r="D28" s="357">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x14ac:dyDescent="0.15">
      <c r="A29" s="286"/>
      <c r="B29" s="335"/>
      <c r="C29" s="246"/>
      <c r="D29" s="360"/>
      <c r="E29" s="88"/>
      <c r="F29" s="38"/>
      <c r="G29" s="75" t="s">
        <v>99</v>
      </c>
      <c r="H29" s="37"/>
      <c r="I29" s="38"/>
      <c r="J29" s="75" t="s">
        <v>99</v>
      </c>
      <c r="K29" s="37"/>
      <c r="L29" s="38"/>
      <c r="M29" s="77" t="s">
        <v>7</v>
      </c>
    </row>
    <row r="30" spans="1:13" s="12" customFormat="1" ht="18" customHeight="1" x14ac:dyDescent="0.15">
      <c r="A30" s="286"/>
      <c r="B30" s="333">
        <v>7</v>
      </c>
      <c r="C30" s="290" t="s">
        <v>65</v>
      </c>
      <c r="D30" s="357">
        <f>F30+F31+I30+I31+L30+L31</f>
        <v>0</v>
      </c>
      <c r="E30" s="89"/>
      <c r="F30" s="51"/>
      <c r="G30" s="65" t="s">
        <v>7</v>
      </c>
      <c r="H30" s="50"/>
      <c r="I30" s="51"/>
      <c r="J30" s="65" t="s">
        <v>7</v>
      </c>
      <c r="K30" s="50"/>
      <c r="L30" s="51"/>
      <c r="M30" s="67" t="s">
        <v>7</v>
      </c>
    </row>
    <row r="31" spans="1:13" s="12" customFormat="1" ht="18" customHeight="1" thickBot="1" x14ac:dyDescent="0.2">
      <c r="A31" s="332"/>
      <c r="B31" s="334"/>
      <c r="C31" s="325"/>
      <c r="D31" s="358"/>
      <c r="E31" s="91"/>
      <c r="F31" s="53"/>
      <c r="G31" s="80" t="s">
        <v>7</v>
      </c>
      <c r="H31" s="52"/>
      <c r="I31" s="53"/>
      <c r="J31" s="80" t="s">
        <v>7</v>
      </c>
      <c r="K31" s="52"/>
      <c r="L31" s="53"/>
      <c r="M31" s="82" t="s">
        <v>7</v>
      </c>
    </row>
    <row r="32" spans="1:13" s="12" customFormat="1" ht="25.5" customHeight="1" thickTop="1" thickBot="1" x14ac:dyDescent="0.2">
      <c r="A32" s="328" t="s">
        <v>48</v>
      </c>
      <c r="B32" s="329"/>
      <c r="C32" s="330"/>
      <c r="D32" s="166">
        <f>SUM(D18:D31)</f>
        <v>978000</v>
      </c>
      <c r="E32" s="93"/>
      <c r="F32" s="94"/>
      <c r="G32" s="95"/>
      <c r="H32" s="96"/>
      <c r="I32" s="94"/>
      <c r="J32" s="95"/>
      <c r="K32" s="96"/>
      <c r="L32" s="94"/>
      <c r="M32" s="97"/>
    </row>
    <row r="33" spans="1:13" s="12" customFormat="1" ht="36" customHeight="1" thickTop="1" thickBot="1" x14ac:dyDescent="0.2">
      <c r="A33" s="322" t="s">
        <v>49</v>
      </c>
      <c r="B33" s="323"/>
      <c r="C33" s="324"/>
      <c r="D33" s="167">
        <f>D17+D32</f>
        <v>1563000</v>
      </c>
      <c r="E33" s="83"/>
      <c r="F33" s="84"/>
      <c r="G33" s="85"/>
      <c r="H33" s="86"/>
      <c r="I33" s="84"/>
      <c r="J33" s="85"/>
      <c r="K33" s="86"/>
      <c r="L33" s="84"/>
      <c r="M33" s="87"/>
    </row>
    <row r="34" spans="1:13" s="12" customFormat="1" ht="15" customHeight="1" thickBot="1" x14ac:dyDescent="0.2">
      <c r="A34" s="99"/>
      <c r="B34" s="135"/>
      <c r="C34" s="135"/>
      <c r="D34" s="168"/>
      <c r="E34" s="59"/>
      <c r="F34" s="101"/>
      <c r="G34" s="102"/>
      <c r="H34" s="59"/>
      <c r="I34" s="103"/>
      <c r="J34" s="102"/>
      <c r="K34" s="59"/>
      <c r="L34" s="103"/>
      <c r="M34" s="59"/>
    </row>
    <row r="35" spans="1:13" s="12" customFormat="1" ht="24" customHeight="1" x14ac:dyDescent="0.15">
      <c r="A35" s="362"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x14ac:dyDescent="0.15">
      <c r="A36" s="363"/>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x14ac:dyDescent="0.15">
      <c r="A37" s="363"/>
      <c r="B37" s="138">
        <v>3</v>
      </c>
      <c r="C37" s="139"/>
      <c r="D37" s="169">
        <f>F37+I37+L37</f>
        <v>0</v>
      </c>
      <c r="E37" s="124"/>
      <c r="F37" s="125"/>
      <c r="G37" s="126" t="s">
        <v>7</v>
      </c>
      <c r="H37" s="127"/>
      <c r="I37" s="125"/>
      <c r="J37" s="126" t="s">
        <v>7</v>
      </c>
      <c r="K37" s="127"/>
      <c r="L37" s="125"/>
      <c r="M37" s="128" t="s">
        <v>7</v>
      </c>
    </row>
    <row r="38" spans="1:13" s="12" customFormat="1" ht="24" customHeight="1" thickBot="1" x14ac:dyDescent="0.2">
      <c r="A38" s="363"/>
      <c r="B38" s="140">
        <v>4</v>
      </c>
      <c r="C38" s="114"/>
      <c r="D38" s="170">
        <f>F38+I38+L38</f>
        <v>0</v>
      </c>
      <c r="E38" s="130"/>
      <c r="F38" s="131"/>
      <c r="G38" s="132" t="s">
        <v>7</v>
      </c>
      <c r="H38" s="133"/>
      <c r="I38" s="131"/>
      <c r="J38" s="132" t="s">
        <v>7</v>
      </c>
      <c r="K38" s="133"/>
      <c r="L38" s="131"/>
      <c r="M38" s="134" t="s">
        <v>7</v>
      </c>
    </row>
    <row r="39" spans="1:13" s="12" customFormat="1" ht="25.5" customHeight="1" thickTop="1" thickBot="1" x14ac:dyDescent="0.2">
      <c r="A39" s="328" t="s">
        <v>73</v>
      </c>
      <c r="B39" s="329"/>
      <c r="C39" s="330"/>
      <c r="D39" s="171">
        <f>SUM(D35:D38)</f>
        <v>129000</v>
      </c>
      <c r="E39" s="105"/>
      <c r="F39" s="94"/>
      <c r="G39" s="95"/>
      <c r="H39" s="96"/>
      <c r="I39" s="106"/>
      <c r="J39" s="95"/>
      <c r="K39" s="96"/>
      <c r="L39" s="94"/>
      <c r="M39" s="97"/>
    </row>
    <row r="40" spans="1:13" s="12" customFormat="1" ht="21" customHeight="1" thickTop="1" x14ac:dyDescent="0.15">
      <c r="A40" s="331"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x14ac:dyDescent="0.15">
      <c r="A41" s="286"/>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x14ac:dyDescent="0.15">
      <c r="A42" s="286"/>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x14ac:dyDescent="0.15">
      <c r="A43" s="286"/>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x14ac:dyDescent="0.15">
      <c r="A44" s="286"/>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x14ac:dyDescent="0.15">
      <c r="A45" s="286"/>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x14ac:dyDescent="0.2">
      <c r="A46" s="332"/>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x14ac:dyDescent="0.2">
      <c r="A47" s="319" t="s">
        <v>74</v>
      </c>
      <c r="B47" s="320"/>
      <c r="C47" s="321"/>
      <c r="D47" s="173">
        <f>SUM(D40:D46)</f>
        <v>442724</v>
      </c>
      <c r="E47" s="105"/>
      <c r="F47" s="94"/>
      <c r="G47" s="95"/>
      <c r="H47" s="96"/>
      <c r="I47" s="106"/>
      <c r="J47" s="95"/>
      <c r="K47" s="96"/>
      <c r="L47" s="94"/>
      <c r="M47" s="97"/>
    </row>
    <row r="48" spans="1:13" ht="36" customHeight="1" thickTop="1" thickBot="1" x14ac:dyDescent="0.2">
      <c r="A48" s="316" t="s">
        <v>75</v>
      </c>
      <c r="B48" s="317"/>
      <c r="C48" s="318"/>
      <c r="D48" s="107">
        <f>D33+D39+D47</f>
        <v>2134724</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【第１号様式】（単会用）活費、防犯灯補助金申請書兼実績報告書</vt:lpstr>
      <vt:lpstr>収入の部（入力用）</vt:lpstr>
      <vt:lpstr>支出の部（入力用）</vt:lpstr>
      <vt:lpstr>収入の部（記入例）</vt:lpstr>
      <vt:lpstr>支出の部（記入例）</vt:lpstr>
      <vt:lpstr>'【第１号様式】（単会用）活費、防犯灯補助金申請書兼実績報告書'!Print_Area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2026-03-17T02:58:20Z</dcterms:modified>
</cp:coreProperties>
</file>