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CBB6C50-1A3C-42C6-BB8B-C4B30714CC82}" xr6:coauthVersionLast="47" xr6:coauthVersionMax="47" xr10:uidLastSave="{00000000-0000-0000-0000-000000000000}"/>
  <bookViews>
    <workbookView xWindow="-120" yWindow="-120" windowWidth="20730" windowHeight="11040" xr2:uid="{00000000-000D-0000-FFFF-FFFF00000000}"/>
  </bookViews>
  <sheets>
    <sheet name="【第１号様式】（地区連用）地活費、防犯灯申請書兼実績報告書" sheetId="9" r:id="rId1"/>
    <sheet name="収入の部（入力用）" sheetId="3" r:id="rId2"/>
    <sheet name="支出の部（入力用）" sheetId="6" r:id="rId3"/>
    <sheet name="収入の部（記入例）" sheetId="7" r:id="rId4"/>
    <sheet name="支出の部（記入例）" sheetId="8" r:id="rId5"/>
  </sheets>
  <definedNames>
    <definedName name="_xlnm.Print_Area" localSheetId="0">'【第１号様式】（地区連用）地活費、防犯灯申請書兼実績報告書'!$A$1:$AI$50</definedName>
    <definedName name="_xlnm.Print_Area" localSheetId="4">'支出の部（記入例）'!$A$1:$M$48</definedName>
    <definedName name="_xlnm.Print_Area" localSheetId="2">'支出の部（入力用）'!$A$1:$M$48</definedName>
    <definedName name="_xlnm.Print_Area" localSheetId="3">'収入の部（記入例）'!$A$1:$AD$37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D29" i="9" l="1"/>
  <c r="P23" i="9"/>
  <c r="L29" i="9" l="1"/>
  <c r="H26" i="9" s="1"/>
  <c r="D23" i="9"/>
  <c r="D15" i="9"/>
  <c r="H4" i="9"/>
  <c r="D3" i="8" l="1"/>
  <c r="D5" i="8"/>
  <c r="D7" i="8"/>
  <c r="D9" i="8"/>
  <c r="D11" i="8"/>
  <c r="D13" i="8"/>
  <c r="D15" i="8"/>
  <c r="D18" i="8"/>
  <c r="D20" i="8"/>
  <c r="D22" i="8"/>
  <c r="D24" i="8"/>
  <c r="D26" i="8"/>
  <c r="D28" i="8"/>
  <c r="D30" i="8"/>
  <c r="D35" i="8"/>
  <c r="D36" i="8"/>
  <c r="D37" i="8"/>
  <c r="D38" i="8"/>
  <c r="D40" i="8"/>
  <c r="D41" i="8"/>
  <c r="D42" i="8"/>
  <c r="D43" i="8"/>
  <c r="D44" i="8"/>
  <c r="D45" i="8"/>
  <c r="D46" i="8"/>
  <c r="C9" i="7"/>
  <c r="AH13" i="7"/>
  <c r="C16" i="7"/>
  <c r="C17" i="7"/>
  <c r="C19" i="7"/>
  <c r="C21" i="7"/>
  <c r="C23" i="7"/>
  <c r="C25" i="7"/>
  <c r="C27" i="7"/>
  <c r="C29" i="7"/>
  <c r="C31" i="7"/>
  <c r="C33" i="7"/>
  <c r="C35" i="7"/>
  <c r="D13" i="6"/>
  <c r="D3" i="6"/>
  <c r="D5" i="6"/>
  <c r="D7" i="6"/>
  <c r="D9" i="6"/>
  <c r="D11" i="6"/>
  <c r="D15" i="6"/>
  <c r="D18" i="6"/>
  <c r="D20" i="6"/>
  <c r="D22" i="6"/>
  <c r="D24" i="6"/>
  <c r="D26" i="6"/>
  <c r="D28" i="6"/>
  <c r="D30" i="6"/>
  <c r="D35" i="6"/>
  <c r="D36" i="6"/>
  <c r="D37" i="6"/>
  <c r="D38" i="6"/>
  <c r="D40" i="6"/>
  <c r="D41" i="6"/>
  <c r="D42" i="6"/>
  <c r="D43" i="6"/>
  <c r="D44" i="6"/>
  <c r="D45" i="6"/>
  <c r="D46" i="6"/>
  <c r="C35" i="3"/>
  <c r="C33" i="3"/>
  <c r="C31" i="3"/>
  <c r="C29" i="3"/>
  <c r="C27" i="3"/>
  <c r="C25" i="3"/>
  <c r="C23" i="3"/>
  <c r="C21" i="3"/>
  <c r="C19" i="3"/>
  <c r="C17" i="3"/>
  <c r="C16" i="3"/>
  <c r="C9" i="3"/>
  <c r="AH13" i="3"/>
  <c r="D39" i="6" l="1"/>
  <c r="D39" i="8"/>
  <c r="D32" i="8"/>
  <c r="D47" i="8"/>
  <c r="D17" i="6"/>
  <c r="D47" i="6"/>
  <c r="D17" i="8"/>
  <c r="D32" i="6"/>
  <c r="D33" i="6" s="1"/>
  <c r="D33" i="8"/>
  <c r="S15" i="3" l="1"/>
  <c r="AH15" i="3" s="1"/>
  <c r="C11" i="3" s="1"/>
  <c r="D48" i="6"/>
  <c r="D48" i="8"/>
  <c r="S15" i="7"/>
  <c r="AH15" i="7" s="1"/>
  <c r="C11" i="7" s="1"/>
  <c r="C37" i="7" s="1"/>
  <c r="C37" i="3" l="1"/>
  <c r="H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100-000005000000}">
      <text>
        <r>
          <rPr>
            <sz val="9"/>
            <color indexed="81"/>
            <rFont val="ＭＳ Ｐゴシック"/>
            <family val="3"/>
            <charset val="128"/>
          </rPr>
          <t>加入世帯数（会費会員＋減免会員）を入力してください。</t>
        </r>
      </text>
    </comment>
    <comment ref="S15" authorId="0" shapeId="0" xr:uid="{00000000-0006-0000-0100-000006000000}">
      <text>
        <r>
          <rPr>
            <sz val="9"/>
            <color indexed="81"/>
            <rFont val="ＭＳ Ｐゴシック"/>
            <family val="3"/>
            <charset val="128"/>
          </rPr>
          <t>支出の部の③「補助対象予定経費」が自動入力されます。</t>
        </r>
      </text>
    </comment>
    <comment ref="C16" authorId="0" shapeId="0" xr:uid="{00000000-0006-0000-0100-000007000000}">
      <text>
        <r>
          <rPr>
            <sz val="9"/>
            <color indexed="81"/>
            <rFont val="ＭＳ Ｐゴシック"/>
            <family val="3"/>
            <charset val="128"/>
          </rPr>
          <t>「摘要」欄に防犯灯数を入力すれば、自動計算されます。</t>
        </r>
      </text>
    </comment>
    <comment ref="G16" authorId="0" shapeId="0" xr:uid="{00000000-0006-0000-0100-000008000000}">
      <text>
        <r>
          <rPr>
            <sz val="9"/>
            <color indexed="81"/>
            <rFont val="ＭＳ Ｐゴシック"/>
            <family val="3"/>
            <charset val="128"/>
          </rPr>
          <t xml:space="preserve">防犯灯数を入力してください。
</t>
        </r>
      </text>
    </comment>
    <comment ref="B17" authorId="0" shapeId="0" xr:uid="{00000000-0006-0000-01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A000000}">
      <text>
        <r>
          <rPr>
            <sz val="9"/>
            <color indexed="81"/>
            <rFont val="ＭＳ Ｐゴシック"/>
            <family val="3"/>
            <charset val="128"/>
          </rPr>
          <t xml:space="preserve">補助金の内容、算出基礎等を記入してください。
（以下、同様）
</t>
        </r>
      </text>
    </comment>
    <comment ref="D25" authorId="0" shapeId="0" xr:uid="{00000000-0006-0000-0100-00000B000000}">
      <text>
        <r>
          <rPr>
            <sz val="9"/>
            <color indexed="81"/>
            <rFont val="ＭＳ Ｐゴシック"/>
            <family val="3"/>
            <charset val="128"/>
          </rPr>
          <t xml:space="preserve">費目を入力してください。
（以下、同様）
</t>
        </r>
      </text>
    </comment>
    <comment ref="I25" authorId="0" shapeId="0" xr:uid="{00000000-0006-0000-0100-00000C000000}">
      <text>
        <r>
          <rPr>
            <sz val="9"/>
            <color indexed="81"/>
            <rFont val="ＭＳ Ｐゴシック"/>
            <family val="3"/>
            <charset val="128"/>
          </rPr>
          <t>金額を入力してください。
（以下、同様）</t>
        </r>
      </text>
    </comment>
    <comment ref="C37" authorId="0" shapeId="0" xr:uid="{00000000-0006-0000-01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500-000005000000}">
      <text>
        <r>
          <rPr>
            <sz val="9"/>
            <color indexed="81"/>
            <rFont val="ＭＳ Ｐゴシック"/>
            <family val="3"/>
            <charset val="128"/>
          </rPr>
          <t>加入世帯数（会費会員＋減免会員）を入力してください。</t>
        </r>
      </text>
    </comment>
    <comment ref="S15" authorId="0" shapeId="0" xr:uid="{00000000-0006-0000-0500-000006000000}">
      <text>
        <r>
          <rPr>
            <sz val="9"/>
            <color indexed="81"/>
            <rFont val="ＭＳ Ｐゴシック"/>
            <family val="3"/>
            <charset val="128"/>
          </rPr>
          <t>支出の部の③「補助対象予定経費」が自動入力されます。</t>
        </r>
      </text>
    </comment>
    <comment ref="C16" authorId="0" shapeId="0" xr:uid="{00000000-0006-0000-0500-000007000000}">
      <text>
        <r>
          <rPr>
            <sz val="9"/>
            <color indexed="81"/>
            <rFont val="ＭＳ Ｐゴシック"/>
            <family val="3"/>
            <charset val="128"/>
          </rPr>
          <t>「摘要」欄に防犯灯数を入力すれば、自動計算されます。</t>
        </r>
      </text>
    </comment>
    <comment ref="G16" authorId="0" shapeId="0" xr:uid="{00000000-0006-0000-0500-000008000000}">
      <text>
        <r>
          <rPr>
            <sz val="9"/>
            <color indexed="81"/>
            <rFont val="ＭＳ Ｐゴシック"/>
            <family val="3"/>
            <charset val="128"/>
          </rPr>
          <t xml:space="preserve">防犯灯数を入力してください。
</t>
        </r>
      </text>
    </comment>
    <comment ref="B17" authorId="0" shapeId="0" xr:uid="{00000000-0006-0000-05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500-00000A000000}">
      <text>
        <r>
          <rPr>
            <sz val="9"/>
            <color indexed="81"/>
            <rFont val="ＭＳ Ｐゴシック"/>
            <family val="3"/>
            <charset val="128"/>
          </rPr>
          <t xml:space="preserve">補助金の内容、算出基礎等を記入してください。
（以下、同様）
</t>
        </r>
      </text>
    </comment>
    <comment ref="D25" authorId="0" shapeId="0" xr:uid="{00000000-0006-0000-0500-00000B000000}">
      <text>
        <r>
          <rPr>
            <sz val="9"/>
            <color indexed="81"/>
            <rFont val="ＭＳ Ｐゴシック"/>
            <family val="3"/>
            <charset val="128"/>
          </rPr>
          <t xml:space="preserve">費目を入力してください。
（以下、同様）
</t>
        </r>
      </text>
    </comment>
    <comment ref="I25" authorId="0" shapeId="0" xr:uid="{00000000-0006-0000-0500-00000C000000}">
      <text>
        <r>
          <rPr>
            <sz val="9"/>
            <color indexed="81"/>
            <rFont val="ＭＳ Ｐゴシック"/>
            <family val="3"/>
            <charset val="128"/>
          </rPr>
          <t xml:space="preserve">金額を入力してください。
（以下、同様）
</t>
        </r>
      </text>
    </comment>
    <comment ref="C37" authorId="0" shapeId="0" xr:uid="{00000000-0006-0000-05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<sst xmlns="http://schemas.openxmlformats.org/spreadsheetml/2006/main" count="573" uniqueCount="176">
  <si>
    <t>○収入の部　　　　　　　　　　　　　　　　　　　</t>
    <rPh sb="1" eb="3">
      <t>シュウニュウ</t>
    </rPh>
    <rPh sb="4" eb="5">
      <t>ブ</t>
    </rPh>
    <phoneticPr fontId="5"/>
  </si>
  <si>
    <t>項　　　　　　　目</t>
    <rPh sb="0" eb="9">
      <t>コウモク</t>
    </rPh>
    <phoneticPr fontId="5"/>
  </si>
  <si>
    <t>予算額</t>
    <rPh sb="0" eb="1">
      <t>ヨ</t>
    </rPh>
    <rPh sb="1" eb="2">
      <t>ザン</t>
    </rPh>
    <rPh sb="2" eb="3">
      <t>ガク</t>
    </rPh>
    <phoneticPr fontId="5"/>
  </si>
  <si>
    <t>摘　　　　　　要</t>
    <rPh sb="0" eb="1">
      <t>テキ</t>
    </rPh>
    <rPh sb="7" eb="8">
      <t>ヨウ</t>
    </rPh>
    <phoneticPr fontId="5"/>
  </si>
  <si>
    <t>会費</t>
    <rPh sb="0" eb="2">
      <t>カイヒ</t>
    </rPh>
    <phoneticPr fontId="5"/>
  </si>
  <si>
    <t>円</t>
    <rPh sb="0" eb="1">
      <t>エン</t>
    </rPh>
    <phoneticPr fontId="5"/>
  </si>
  <si>
    <t>世帯</t>
    <rPh sb="0" eb="2">
      <t>セタイ</t>
    </rPh>
    <phoneticPr fontId="5"/>
  </si>
  <si>
    <t>2　補助金</t>
    <rPh sb="2" eb="5">
      <t>ホジョキン</t>
    </rPh>
    <phoneticPr fontId="5"/>
  </si>
  <si>
    <t>地域活動推進費</t>
    <rPh sb="0" eb="2">
      <t>チイキ</t>
    </rPh>
    <rPh sb="2" eb="4">
      <t>カツドウ</t>
    </rPh>
    <rPh sb="4" eb="6">
      <t>スイシン</t>
    </rPh>
    <rPh sb="6" eb="7">
      <t>ヒ</t>
    </rPh>
    <phoneticPr fontId="5"/>
  </si>
  <si>
    <t>加入世帯数</t>
    <rPh sb="0" eb="2">
      <t>カニュウ</t>
    </rPh>
    <rPh sb="2" eb="5">
      <t>セタイスウ</t>
    </rPh>
    <phoneticPr fontId="5"/>
  </si>
  <si>
    <t>の３分の１（１０円未満切捨て）</t>
    <rPh sb="2" eb="3">
      <t>ブン</t>
    </rPh>
    <phoneticPr fontId="5"/>
  </si>
  <si>
    <t>灯</t>
    <rPh sb="0" eb="1">
      <t>アカ</t>
    </rPh>
    <phoneticPr fontId="5"/>
  </si>
  <si>
    <t>事業収入</t>
    <rPh sb="0" eb="2">
      <t>ジギョウ</t>
    </rPh>
    <rPh sb="2" eb="4">
      <t>シュウニュウ</t>
    </rPh>
    <phoneticPr fontId="5"/>
  </si>
  <si>
    <t>寄付金、祝金等</t>
    <rPh sb="0" eb="3">
      <t>キフキン</t>
    </rPh>
    <rPh sb="4" eb="5">
      <t>シュク</t>
    </rPh>
    <rPh sb="5" eb="6">
      <t>キン</t>
    </rPh>
    <rPh sb="6" eb="7">
      <t>トウ</t>
    </rPh>
    <phoneticPr fontId="5"/>
  </si>
  <si>
    <t>会館使用料</t>
    <rPh sb="0" eb="2">
      <t>カイカン</t>
    </rPh>
    <rPh sb="2" eb="4">
      <t>シヨウ</t>
    </rPh>
    <rPh sb="4" eb="5">
      <t>リョウ</t>
    </rPh>
    <phoneticPr fontId="5"/>
  </si>
  <si>
    <t>前年度からの繰入金</t>
    <rPh sb="0" eb="1">
      <t>マエ</t>
    </rPh>
    <rPh sb="1" eb="2">
      <t>トシ</t>
    </rPh>
    <rPh sb="2" eb="3">
      <t>ド</t>
    </rPh>
    <rPh sb="6" eb="8">
      <t>クリイレ</t>
    </rPh>
    <rPh sb="8" eb="9">
      <t>キン</t>
    </rPh>
    <phoneticPr fontId="5"/>
  </si>
  <si>
    <t>収入合計</t>
    <rPh sb="0" eb="1">
      <t>オサム</t>
    </rPh>
    <rPh sb="1" eb="2">
      <t>イリ</t>
    </rPh>
    <rPh sb="2" eb="4">
      <t>ゴウケイ</t>
    </rPh>
    <phoneticPr fontId="5"/>
  </si>
  <si>
    <t>×</t>
    <phoneticPr fontId="5"/>
  </si>
  <si>
    <t>○支出の部</t>
    <rPh sb="1" eb="3">
      <t>シシュツ</t>
    </rPh>
    <rPh sb="4" eb="5">
      <t>ブ</t>
    </rPh>
    <phoneticPr fontId="5"/>
  </si>
  <si>
    <t>摘　　　　　要</t>
    <rPh sb="0" eb="1">
      <t>テキ</t>
    </rPh>
    <rPh sb="6" eb="7">
      <t>ヨウ</t>
    </rPh>
    <phoneticPr fontId="5"/>
  </si>
  <si>
    <t>事務費</t>
    <rPh sb="0" eb="3">
      <t>ジムヒ</t>
    </rPh>
    <phoneticPr fontId="5"/>
  </si>
  <si>
    <t>会　　議　　費</t>
    <rPh sb="0" eb="7">
      <t>カイギヒ</t>
    </rPh>
    <phoneticPr fontId="5"/>
  </si>
  <si>
    <t>事　　務　　費</t>
    <rPh sb="0" eb="7">
      <t>ジムヒ</t>
    </rPh>
    <phoneticPr fontId="5"/>
  </si>
  <si>
    <t>人　　件　　費</t>
    <rPh sb="0" eb="7">
      <t>ジンケンヒ</t>
    </rPh>
    <phoneticPr fontId="5"/>
  </si>
  <si>
    <t>会館（会場）借上料</t>
    <rPh sb="0" eb="2">
      <t>カイカン</t>
    </rPh>
    <rPh sb="3" eb="5">
      <t>カイジョウ</t>
    </rPh>
    <rPh sb="6" eb="8">
      <t>カリア</t>
    </rPh>
    <rPh sb="8" eb="9">
      <t>リョウ</t>
    </rPh>
    <phoneticPr fontId="5"/>
  </si>
  <si>
    <t>会館光熱水費</t>
    <rPh sb="0" eb="2">
      <t>カイカン</t>
    </rPh>
    <rPh sb="2" eb="4">
      <t>コウネツ</t>
    </rPh>
    <rPh sb="4" eb="5">
      <t>スイ</t>
    </rPh>
    <rPh sb="5" eb="6">
      <t>ヒ</t>
    </rPh>
    <phoneticPr fontId="5"/>
  </si>
  <si>
    <t>会館修繕費</t>
    <rPh sb="0" eb="2">
      <t>カイカン</t>
    </rPh>
    <rPh sb="2" eb="5">
      <t>シュウゼンヒ</t>
    </rPh>
    <phoneticPr fontId="5"/>
  </si>
  <si>
    <t>その他</t>
    <rPh sb="2" eb="3">
      <t>タ</t>
    </rPh>
    <phoneticPr fontId="5"/>
  </si>
  <si>
    <t>事務費　小計　①</t>
    <rPh sb="0" eb="3">
      <t>ジムヒ</t>
    </rPh>
    <rPh sb="4" eb="5">
      <t>ショウ</t>
    </rPh>
    <rPh sb="5" eb="6">
      <t>ケイ</t>
    </rPh>
    <phoneticPr fontId="5"/>
  </si>
  <si>
    <t>事業費</t>
    <rPh sb="0" eb="3">
      <t>ジギョウヒ</t>
    </rPh>
    <phoneticPr fontId="5"/>
  </si>
  <si>
    <t>環境事業費</t>
    <rPh sb="0" eb="2">
      <t>カンキョウ</t>
    </rPh>
    <rPh sb="2" eb="5">
      <t>ジギョウヒ</t>
    </rPh>
    <phoneticPr fontId="5"/>
  </si>
  <si>
    <t>安全、安心環境づくり事業費</t>
    <rPh sb="0" eb="2">
      <t>アンゼン</t>
    </rPh>
    <rPh sb="3" eb="5">
      <t>アンシン</t>
    </rPh>
    <rPh sb="5" eb="7">
      <t>カンキョウ</t>
    </rPh>
    <rPh sb="10" eb="13">
      <t>ジギョウヒ</t>
    </rPh>
    <phoneticPr fontId="5"/>
  </si>
  <si>
    <t>社会教育事業費</t>
    <rPh sb="0" eb="2">
      <t>シャカイ</t>
    </rPh>
    <rPh sb="2" eb="4">
      <t>キョウイク</t>
    </rPh>
    <rPh sb="4" eb="7">
      <t>ジギョウヒ</t>
    </rPh>
    <phoneticPr fontId="5"/>
  </si>
  <si>
    <t>レクリエーション費</t>
    <rPh sb="8" eb="9">
      <t>ヒ</t>
    </rPh>
    <phoneticPr fontId="5"/>
  </si>
  <si>
    <t>福利厚生事業費</t>
    <rPh sb="0" eb="2">
      <t>フクリ</t>
    </rPh>
    <rPh sb="2" eb="4">
      <t>コウセイ</t>
    </rPh>
    <rPh sb="4" eb="7">
      <t>ジギョウヒ</t>
    </rPh>
    <phoneticPr fontId="5"/>
  </si>
  <si>
    <t>文化事業費</t>
    <rPh sb="0" eb="1">
      <t>ブン</t>
    </rPh>
    <rPh sb="1" eb="2">
      <t>カ</t>
    </rPh>
    <rPh sb="2" eb="5">
      <t>ジギョウヒ</t>
    </rPh>
    <phoneticPr fontId="5"/>
  </si>
  <si>
    <t>事業費　小計　②</t>
    <rPh sb="0" eb="3">
      <t>ジギョウヒ</t>
    </rPh>
    <rPh sb="4" eb="5">
      <t>ショウ</t>
    </rPh>
    <rPh sb="5" eb="6">
      <t>ケイ</t>
    </rPh>
    <phoneticPr fontId="5"/>
  </si>
  <si>
    <t>補助対象予定経費①＋②＝③</t>
    <rPh sb="0" eb="2">
      <t>ホジョ</t>
    </rPh>
    <rPh sb="2" eb="4">
      <t>タイショウ</t>
    </rPh>
    <rPh sb="4" eb="6">
      <t>ヨテイ</t>
    </rPh>
    <rPh sb="6" eb="8">
      <t>ケイヒ</t>
    </rPh>
    <phoneticPr fontId="5"/>
  </si>
  <si>
    <t>Ａ</t>
    <phoneticPr fontId="5"/>
  </si>
  <si>
    <t>A</t>
    <phoneticPr fontId="5"/>
  </si>
  <si>
    <t>=</t>
    <phoneticPr fontId="5"/>
  </si>
  <si>
    <t>B</t>
    <phoneticPr fontId="5"/>
  </si>
  <si>
    <t>=</t>
    <phoneticPr fontId="5"/>
  </si>
  <si>
    <t>（会費会員＋減免会員）</t>
    <rPh sb="1" eb="3">
      <t>カイヒ</t>
    </rPh>
    <rPh sb="3" eb="5">
      <t>カイイン</t>
    </rPh>
    <rPh sb="6" eb="8">
      <t>ゲンメン</t>
    </rPh>
    <rPh sb="8" eb="10">
      <t>カイイン</t>
    </rPh>
    <phoneticPr fontId="5"/>
  </si>
  <si>
    <t>地区連合町内会</t>
    <rPh sb="0" eb="2">
      <t>チク</t>
    </rPh>
    <rPh sb="2" eb="4">
      <t>レンゴウ</t>
    </rPh>
    <rPh sb="4" eb="6">
      <t>チョウナイ</t>
    </rPh>
    <rPh sb="6" eb="7">
      <t>カイ</t>
    </rPh>
    <phoneticPr fontId="5"/>
  </si>
  <si>
    <t>その他　小計　⑤</t>
    <rPh sb="2" eb="3">
      <t>タ</t>
    </rPh>
    <rPh sb="4" eb="5">
      <t>ショウ</t>
    </rPh>
    <rPh sb="5" eb="6">
      <t>ケイ</t>
    </rPh>
    <phoneticPr fontId="5"/>
  </si>
  <si>
    <t>支出合計
（③＋④＋⑤）</t>
    <rPh sb="0" eb="2">
      <t>シシュツ</t>
    </rPh>
    <rPh sb="2" eb="4">
      <t>ゴウケイ</t>
    </rPh>
    <phoneticPr fontId="5"/>
  </si>
  <si>
    <t>区　　名</t>
    <rPh sb="0" eb="1">
      <t>ク</t>
    </rPh>
    <rPh sb="3" eb="4">
      <t>メイ</t>
    </rPh>
    <phoneticPr fontId="5"/>
  </si>
  <si>
    <t>整理番号</t>
    <rPh sb="0" eb="2">
      <t>セイリ</t>
    </rPh>
    <rPh sb="2" eb="4">
      <t>バンゴウ</t>
    </rPh>
    <phoneticPr fontId="5"/>
  </si>
  <si>
    <t>＋</t>
    <phoneticPr fontId="5"/>
  </si>
  <si>
    <t>Ｂ</t>
    <phoneticPr fontId="5"/>
  </si>
  <si>
    <t>{補助対象経費（事務費＋事業費）－120,000}</t>
    <rPh sb="1" eb="3">
      <t>ホジョ</t>
    </rPh>
    <rPh sb="3" eb="5">
      <t>タイショウ</t>
    </rPh>
    <rPh sb="5" eb="6">
      <t>キョウ</t>
    </rPh>
    <rPh sb="6" eb="7">
      <t>ヒ</t>
    </rPh>
    <phoneticPr fontId="5"/>
  </si>
  <si>
    <t>＝</t>
    <phoneticPr fontId="5"/>
  </si>
  <si>
    <t>※補助対象経費が12万円以下の場合は、その金額が補助金額となります。</t>
    <rPh sb="1" eb="3">
      <t>ホジョ</t>
    </rPh>
    <rPh sb="3" eb="5">
      <t>タイショウ</t>
    </rPh>
    <rPh sb="5" eb="7">
      <t>ケイヒ</t>
    </rPh>
    <rPh sb="10" eb="12">
      <t>マンエン</t>
    </rPh>
    <rPh sb="12" eb="14">
      <t>イカ</t>
    </rPh>
    <rPh sb="15" eb="17">
      <t>バアイ</t>
    </rPh>
    <rPh sb="21" eb="23">
      <t>キンガク</t>
    </rPh>
    <rPh sb="24" eb="26">
      <t>ホジョ</t>
    </rPh>
    <rPh sb="26" eb="28">
      <t>キンガク</t>
    </rPh>
    <phoneticPr fontId="5"/>
  </si>
  <si>
    <t>その他</t>
    <phoneticPr fontId="5"/>
  </si>
  <si>
    <t>そ　　の　　他</t>
    <phoneticPr fontId="5"/>
  </si>
  <si>
    <t>補助事業費</t>
    <rPh sb="0" eb="2">
      <t>ホジョ</t>
    </rPh>
    <rPh sb="2" eb="5">
      <t>ジギョウヒ</t>
    </rPh>
    <phoneticPr fontId="5"/>
  </si>
  <si>
    <t>補助事業費　小計　④</t>
    <rPh sb="0" eb="2">
      <t>ホジョ</t>
    </rPh>
    <rPh sb="2" eb="5">
      <t>ジギョウヒ</t>
    </rPh>
    <rPh sb="6" eb="7">
      <t>ショウ</t>
    </rPh>
    <rPh sb="7" eb="8">
      <t>ケイ</t>
    </rPh>
    <phoneticPr fontId="5"/>
  </si>
  <si>
    <t>×</t>
    <phoneticPr fontId="5"/>
  </si>
  <si>
    <t>か月</t>
    <rPh sb="1" eb="2">
      <t>ゲツ</t>
    </rPh>
    <phoneticPr fontId="5"/>
  </si>
  <si>
    <t>団体交付金・謝金</t>
    <rPh sb="0" eb="2">
      <t>ダンタイ</t>
    </rPh>
    <rPh sb="2" eb="5">
      <t>コウフキン</t>
    </rPh>
    <rPh sb="6" eb="8">
      <t>シャキン</t>
    </rPh>
    <phoneticPr fontId="5"/>
  </si>
  <si>
    <t>利息・その他雑入</t>
    <rPh sb="0" eb="2">
      <t>リソク</t>
    </rPh>
    <rPh sb="5" eb="6">
      <t>タ</t>
    </rPh>
    <rPh sb="6" eb="7">
      <t>ザツ</t>
    </rPh>
    <rPh sb="7" eb="8">
      <t>イリ</t>
    </rPh>
    <phoneticPr fontId="5"/>
  </si>
  <si>
    <t>5　その他</t>
    <rPh sb="4" eb="5">
      <t>タ</t>
    </rPh>
    <phoneticPr fontId="5"/>
  </si>
  <si>
    <t>次のＡとＢを比較して、低い方の金額に基礎的支援費（12万円）を足した金額が補助金額となります。</t>
    <rPh sb="0" eb="1">
      <t>ツギ</t>
    </rPh>
    <rPh sb="6" eb="8">
      <t>ヒカク</t>
    </rPh>
    <rPh sb="11" eb="12">
      <t>ヒク</t>
    </rPh>
    <rPh sb="13" eb="14">
      <t>ホウ</t>
    </rPh>
    <rPh sb="15" eb="17">
      <t>キンガク</t>
    </rPh>
    <rPh sb="18" eb="21">
      <t>キソテキ</t>
    </rPh>
    <rPh sb="21" eb="23">
      <t>シエン</t>
    </rPh>
    <rPh sb="23" eb="24">
      <t>ヒ</t>
    </rPh>
    <rPh sb="27" eb="28">
      <t>マン</t>
    </rPh>
    <rPh sb="28" eb="29">
      <t>エン</t>
    </rPh>
    <rPh sb="31" eb="32">
      <t>タ</t>
    </rPh>
    <rPh sb="34" eb="36">
      <t>キンガク</t>
    </rPh>
    <rPh sb="37" eb="39">
      <t>ホジョ</t>
    </rPh>
    <rPh sb="39" eb="41">
      <t>キンガク</t>
    </rPh>
    <phoneticPr fontId="5"/>
  </si>
  <si>
    <t>慶弔費</t>
    <rPh sb="0" eb="2">
      <t>ケイチョウ</t>
    </rPh>
    <rPh sb="2" eb="3">
      <t>ヒ</t>
    </rPh>
    <phoneticPr fontId="5"/>
  </si>
  <si>
    <t>懇親会費</t>
    <rPh sb="0" eb="2">
      <t>コンシン</t>
    </rPh>
    <rPh sb="2" eb="4">
      <t>カイヒ</t>
    </rPh>
    <phoneticPr fontId="5"/>
  </si>
  <si>
    <t>予備費</t>
    <rPh sb="0" eb="3">
      <t>ヨビヒ</t>
    </rPh>
    <phoneticPr fontId="5"/>
  </si>
  <si>
    <t>会館建設・修繕積立金</t>
    <phoneticPr fontId="5"/>
  </si>
  <si>
    <t>交際費</t>
    <rPh sb="0" eb="3">
      <t>コウサイヒ</t>
    </rPh>
    <phoneticPr fontId="5"/>
  </si>
  <si>
    <t>Ａ</t>
    <phoneticPr fontId="5"/>
  </si>
  <si>
    <t>A</t>
    <phoneticPr fontId="5"/>
  </si>
  <si>
    <t>=</t>
    <phoneticPr fontId="5"/>
  </si>
  <si>
    <t>＝</t>
    <phoneticPr fontId="5"/>
  </si>
  <si>
    <t>B</t>
    <phoneticPr fontId="5"/>
  </si>
  <si>
    <t>=</t>
    <phoneticPr fontId="5"/>
  </si>
  <si>
    <t>会館建設・修繕積立金</t>
    <phoneticPr fontId="5"/>
  </si>
  <si>
    <t>○○大会模擬店売上</t>
    <rPh sb="2" eb="4">
      <t>タイカイ</t>
    </rPh>
    <rPh sb="4" eb="7">
      <t>モギテン</t>
    </rPh>
    <rPh sb="7" eb="9">
      <t>ウリアゲ</t>
    </rPh>
    <phoneticPr fontId="5"/>
  </si>
  <si>
    <t>廃品回収収益金</t>
    <rPh sb="0" eb="2">
      <t>ハイヒン</t>
    </rPh>
    <rPh sb="2" eb="4">
      <t>カイシュウ</t>
    </rPh>
    <rPh sb="4" eb="6">
      <t>シュウエキ</t>
    </rPh>
    <rPh sb="6" eb="7">
      <t>キン</t>
    </rPh>
    <phoneticPr fontId="5"/>
  </si>
  <si>
    <t>共同購入手数料</t>
    <rPh sb="0" eb="2">
      <t>キョウドウ</t>
    </rPh>
    <rPh sb="2" eb="4">
      <t>コウニュウ</t>
    </rPh>
    <rPh sb="4" eb="7">
      <t>テスウリョウ</t>
    </rPh>
    <phoneticPr fontId="5"/>
  </si>
  <si>
    <t>○○大会祝儀</t>
    <rPh sb="2" eb="4">
      <t>タイカイ</t>
    </rPh>
    <rPh sb="4" eb="6">
      <t>シュウギ</t>
    </rPh>
    <phoneticPr fontId="5"/>
  </si>
  <si>
    <t>○○寄付金</t>
    <rPh sb="2" eb="5">
      <t>キフキン</t>
    </rPh>
    <phoneticPr fontId="5"/>
  </si>
  <si>
    <t>他団体への貸出に伴う収入</t>
    <rPh sb="0" eb="1">
      <t>タ</t>
    </rPh>
    <rPh sb="1" eb="3">
      <t>ダンタイ</t>
    </rPh>
    <rPh sb="5" eb="7">
      <t>カシダシ</t>
    </rPh>
    <rPh sb="8" eb="9">
      <t>トモナ</t>
    </rPh>
    <rPh sb="10" eb="12">
      <t>シュウニュウ</t>
    </rPh>
    <phoneticPr fontId="5"/>
  </si>
  <si>
    <t>募金活動事務協力費</t>
    <rPh sb="0" eb="2">
      <t>ボキン</t>
    </rPh>
    <rPh sb="2" eb="4">
      <t>カツドウ</t>
    </rPh>
    <rPh sb="4" eb="6">
      <t>ジム</t>
    </rPh>
    <rPh sb="6" eb="8">
      <t>キョウリョク</t>
    </rPh>
    <rPh sb="8" eb="9">
      <t>ヒ</t>
    </rPh>
    <phoneticPr fontId="5"/>
  </si>
  <si>
    <t>○○団体からの事務協力謝金</t>
    <rPh sb="2" eb="4">
      <t>ダンタイ</t>
    </rPh>
    <rPh sb="7" eb="9">
      <t>ジム</t>
    </rPh>
    <rPh sb="9" eb="11">
      <t>キョウリョク</t>
    </rPh>
    <rPh sb="11" eb="13">
      <t>シャキン</t>
    </rPh>
    <phoneticPr fontId="5"/>
  </si>
  <si>
    <t>利息</t>
    <rPh sb="0" eb="2">
      <t>リソク</t>
    </rPh>
    <phoneticPr fontId="5"/>
  </si>
  <si>
    <t>前年度繰越金</t>
    <rPh sb="0" eb="3">
      <t>ゼンネンド</t>
    </rPh>
    <rPh sb="3" eb="5">
      <t>クリコシ</t>
    </rPh>
    <rPh sb="5" eb="6">
      <t>キン</t>
    </rPh>
    <phoneticPr fontId="5"/>
  </si>
  <si>
    <t>総会・定例会・臨時役員会等</t>
  </si>
  <si>
    <t>円</t>
  </si>
  <si>
    <t>備品什器購入代</t>
  </si>
  <si>
    <t>消耗品代</t>
  </si>
  <si>
    <t>電話代</t>
  </si>
  <si>
    <t>郵送料代</t>
  </si>
  <si>
    <t>アルバイト賃金</t>
    <rPh sb="5" eb="7">
      <t>チンギン</t>
    </rPh>
    <phoneticPr fontId="5"/>
  </si>
  <si>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</si>
  <si>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</si>
  <si>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</si>
  <si>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</si>
  <si>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</si>
  <si>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</si>
  <si>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</si>
  <si>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</si>
  <si>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</si>
  <si>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5"/>
  </si>
  <si>
    <t>子ども会活動費</t>
    <rPh sb="0" eb="1">
      <t>コ</t>
    </rPh>
    <rPh sb="3" eb="4">
      <t>カイ</t>
    </rPh>
    <rPh sb="4" eb="7">
      <t>カツドウヒ</t>
    </rPh>
    <phoneticPr fontId="5"/>
  </si>
  <si>
    <t>老人クラブ活動費</t>
    <rPh sb="0" eb="2">
      <t>ロウジン</t>
    </rPh>
    <rPh sb="5" eb="8">
      <t>カツドウヒ</t>
    </rPh>
    <phoneticPr fontId="5"/>
  </si>
  <si>
    <t>盆踊り大会費</t>
    <rPh sb="5" eb="6">
      <t>ヒ</t>
    </rPh>
    <phoneticPr fontId="5"/>
  </si>
  <si>
    <t>運動会開催費</t>
    <rPh sb="3" eb="5">
      <t>カイサイ</t>
    </rPh>
    <phoneticPr fontId="5"/>
  </si>
  <si>
    <t>各種スポーツ大会開催費</t>
    <rPh sb="8" eb="10">
      <t>カイサイ</t>
    </rPh>
    <phoneticPr fontId="5"/>
  </si>
  <si>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</si>
  <si>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</si>
  <si>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</si>
  <si>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</si>
  <si>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5"/>
  </si>
  <si>
    <t>新年会</t>
    <rPh sb="0" eb="3">
      <t>シンネンカイ</t>
    </rPh>
    <phoneticPr fontId="5"/>
  </si>
  <si>
    <t>寄付金・募金</t>
    <rPh sb="0" eb="3">
      <t>キフキン</t>
    </rPh>
    <phoneticPr fontId="5"/>
  </si>
  <si>
    <t>共同募金</t>
    <rPh sb="0" eb="2">
      <t>キョウドウ</t>
    </rPh>
    <rPh sb="2" eb="4">
      <t>ボキン</t>
    </rPh>
    <phoneticPr fontId="5"/>
  </si>
  <si>
    <t>歳末たすけあい募金</t>
    <rPh sb="0" eb="2">
      <t>サイマツ</t>
    </rPh>
    <rPh sb="7" eb="9">
      <t>ボキン</t>
    </rPh>
    <phoneticPr fontId="5"/>
  </si>
  <si>
    <t>給食・配食サービス</t>
    <rPh sb="0" eb="2">
      <t>キュウショク</t>
    </rPh>
    <rPh sb="3" eb="4">
      <t>ハイ</t>
    </rPh>
    <rPh sb="4" eb="5">
      <t>ショク</t>
    </rPh>
    <phoneticPr fontId="5"/>
  </si>
  <si>
    <t>（内訳：会費会員　　　世帯、会費免除会員　　　世帯）</t>
    <rPh sb="1" eb="3">
      <t>ウチワケ</t>
    </rPh>
    <phoneticPr fontId="5"/>
  </si>
  <si>
    <t>（内訳：会費会員4522世帯、会費免除会員　　　世帯）</t>
    <rPh sb="1" eb="3">
      <t>ウチワケ</t>
    </rPh>
    <phoneticPr fontId="5"/>
  </si>
  <si>
    <t>賀詞交換会</t>
    <rPh sb="0" eb="2">
      <t>ガシ</t>
    </rPh>
    <rPh sb="2" eb="4">
      <t>コウカン</t>
    </rPh>
    <rPh sb="4" eb="5">
      <t>カイ</t>
    </rPh>
    <phoneticPr fontId="5"/>
  </si>
  <si>
    <t>地域防犯灯維持管理費補助金</t>
    <rPh sb="0" eb="2">
      <t>チイキ</t>
    </rPh>
    <rPh sb="2" eb="4">
      <t>ボウハン</t>
    </rPh>
    <rPh sb="4" eb="5">
      <t>トウ</t>
    </rPh>
    <rPh sb="5" eb="7">
      <t>イジ</t>
    </rPh>
    <rPh sb="7" eb="10">
      <t>カンリヒ</t>
    </rPh>
    <rPh sb="10" eb="13">
      <t>ホジョキン</t>
    </rPh>
    <phoneticPr fontId="5"/>
  </si>
  <si>
    <t>地域防犯灯</t>
    <rPh sb="0" eb="2">
      <t>チイキ</t>
    </rPh>
    <rPh sb="2" eb="5">
      <t>ボウハントウ</t>
    </rPh>
    <phoneticPr fontId="5"/>
  </si>
  <si>
    <t>地域防犯灯維持管理費</t>
    <rPh sb="0" eb="2">
      <t>チイキ</t>
    </rPh>
    <rPh sb="2" eb="5">
      <t>ボウハントウ</t>
    </rPh>
    <rPh sb="5" eb="7">
      <t>イジ</t>
    </rPh>
    <rPh sb="7" eb="10">
      <t>カンリヒ</t>
    </rPh>
    <phoneticPr fontId="5"/>
  </si>
  <si>
    <t>地域防犯灯新規整備費</t>
    <rPh sb="0" eb="2">
      <t>チイキ</t>
    </rPh>
    <phoneticPr fontId="5"/>
  </si>
  <si>
    <t>日本赤十字社会費</t>
    <rPh sb="0" eb="2">
      <t>ニホン</t>
    </rPh>
    <rPh sb="2" eb="6">
      <t>セキジュウジシャ</t>
    </rPh>
    <rPh sb="6" eb="8">
      <t>カイヒ</t>
    </rPh>
    <phoneticPr fontId="5"/>
  </si>
  <si>
    <t>　　　　　年度 収支予算書</t>
    <rPh sb="8" eb="10">
      <t>シュウシ</t>
    </rPh>
    <rPh sb="12" eb="13">
      <t>ショ</t>
    </rPh>
    <phoneticPr fontId="5"/>
  </si>
  <si>
    <t>○会計年度　　自 　　　　年　　月　　日～至 　　　　年　　月　　日</t>
    <phoneticPr fontId="5"/>
  </si>
  <si>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4"/>
  </si>
  <si>
    <t>第１号様式（地域防犯灯維持管理費補助金交付要綱第５条第１項）</t>
    <phoneticPr fontId="5"/>
  </si>
  <si>
    <t>年度地域活動推進費補助金交付申請書・</t>
    <phoneticPr fontId="5"/>
  </si>
  <si>
    <t>地域防犯灯維持管理費補助金交付申請書兼実績報告書</t>
    <phoneticPr fontId="5"/>
  </si>
  <si>
    <t>年</t>
    <rPh sb="0" eb="1">
      <t>ネン</t>
    </rPh>
    <phoneticPr fontId="26"/>
  </si>
  <si>
    <t>月</t>
    <rPh sb="0" eb="1">
      <t>ツキ</t>
    </rPh>
    <phoneticPr fontId="26"/>
  </si>
  <si>
    <t>日</t>
    <rPh sb="0" eb="1">
      <t>ニチ</t>
    </rPh>
    <phoneticPr fontId="26"/>
  </si>
  <si>
    <t>（申請先）</t>
    <rPh sb="1" eb="4">
      <t>シンセイサキ</t>
    </rPh>
    <phoneticPr fontId="26"/>
  </si>
  <si>
    <t>区長</t>
    <rPh sb="0" eb="2">
      <t>クチョウ</t>
    </rPh>
    <phoneticPr fontId="24"/>
  </si>
  <si>
    <t xml:space="preserve"> （申請者）</t>
    <rPh sb="2" eb="5">
      <t>シンセイシャ</t>
    </rPh>
    <phoneticPr fontId="26"/>
  </si>
  <si>
    <t>所在地</t>
    <rPh sb="0" eb="1">
      <t>ショ</t>
    </rPh>
    <rPh sb="1" eb="2">
      <t>ザイ</t>
    </rPh>
    <rPh sb="2" eb="3">
      <t>チ</t>
    </rPh>
    <phoneticPr fontId="5"/>
  </si>
  <si>
    <t>団体名</t>
    <rPh sb="0" eb="3">
      <t>ダンタイメイ</t>
    </rPh>
    <phoneticPr fontId="24"/>
  </si>
  <si>
    <t>代表者名</t>
    <rPh sb="0" eb="3">
      <t>ダイヒョウシャ</t>
    </rPh>
    <phoneticPr fontId="5"/>
  </si>
  <si>
    <t>年度地域活動推進費・地域防犯灯維持管理費の補助金の交付を受けたいので、</t>
    <phoneticPr fontId="26"/>
  </si>
  <si>
    <t>関係書類を添えて次のとおり申請します。</t>
    <phoneticPr fontId="5"/>
  </si>
  <si>
    <t>１　地域活動推進費補助金</t>
    <rPh sb="2" eb="4">
      <t>チイキ</t>
    </rPh>
    <rPh sb="4" eb="6">
      <t>カツドウ</t>
    </rPh>
    <rPh sb="6" eb="8">
      <t>スイシン</t>
    </rPh>
    <rPh sb="8" eb="9">
      <t>ヒ</t>
    </rPh>
    <rPh sb="9" eb="12">
      <t>ホジョキン</t>
    </rPh>
    <phoneticPr fontId="24"/>
  </si>
  <si>
    <t>申請金額</t>
    <rPh sb="0" eb="2">
      <t>シンセイ</t>
    </rPh>
    <rPh sb="2" eb="4">
      <t>キンガク</t>
    </rPh>
    <phoneticPr fontId="5"/>
  </si>
  <si>
    <t>円</t>
    <rPh sb="0" eb="1">
      <t>エン</t>
    </rPh>
    <phoneticPr fontId="26"/>
  </si>
  <si>
    <t>≪積算内訳≫別添収支予算書のとおり</t>
    <rPh sb="1" eb="3">
      <t>セキサン</t>
    </rPh>
    <rPh sb="3" eb="5">
      <t>ウチワケ</t>
    </rPh>
    <phoneticPr fontId="5"/>
  </si>
  <si>
    <t>※　申請にあたっての確認事項</t>
    <rPh sb="2" eb="4">
      <t>シンセイ</t>
    </rPh>
    <rPh sb="10" eb="12">
      <t>カクニン</t>
    </rPh>
    <rPh sb="12" eb="14">
      <t>ジコウ</t>
    </rPh>
    <phoneticPr fontId="5"/>
  </si>
  <si>
    <t>年４月１日現在の加入世帯数は</t>
    <phoneticPr fontId="5"/>
  </si>
  <si>
    <t>世帯です。</t>
    <phoneticPr fontId="5"/>
  </si>
  <si>
    <t>２　地域防犯灯維持管理費補助金</t>
    <rPh sb="2" eb="4">
      <t>チイキ</t>
    </rPh>
    <rPh sb="4" eb="7">
      <t>ボウハントウ</t>
    </rPh>
    <rPh sb="7" eb="9">
      <t>イジ</t>
    </rPh>
    <rPh sb="9" eb="12">
      <t>カンリヒ</t>
    </rPh>
    <rPh sb="12" eb="15">
      <t>ホジョキン</t>
    </rPh>
    <phoneticPr fontId="24"/>
  </si>
  <si>
    <t>≪積算内訳≫</t>
    <rPh sb="1" eb="3">
      <t>セキサン</t>
    </rPh>
    <rPh sb="3" eb="5">
      <t>ウチワケ</t>
    </rPh>
    <phoneticPr fontId="5"/>
  </si>
  <si>
    <t>　（地域防犯灯数）（補助単価）　（申請金額）</t>
    <phoneticPr fontId="5"/>
  </si>
  <si>
    <t>灯×＠2,200円＝</t>
    <rPh sb="0" eb="1">
      <t>アカリ</t>
    </rPh>
    <rPh sb="8" eb="9">
      <t>エン</t>
    </rPh>
    <phoneticPr fontId="5"/>
  </si>
  <si>
    <t>３　添付資料</t>
    <rPh sb="2" eb="4">
      <t>テンプ</t>
    </rPh>
    <rPh sb="4" eb="6">
      <t>シリョウ</t>
    </rPh>
    <phoneticPr fontId="24"/>
  </si>
  <si>
    <t>（１）地域活動推進費補助金関係</t>
  </si>
  <si>
    <t>　　①事業計画書</t>
    <phoneticPr fontId="5"/>
  </si>
  <si>
    <t>　　②収支予算書</t>
    <phoneticPr fontId="5"/>
  </si>
  <si>
    <t xml:space="preserve">    ③団体の規約</t>
    <phoneticPr fontId="5"/>
  </si>
  <si>
    <t xml:space="preserve">    ④その他区長が必要とする書類</t>
    <phoneticPr fontId="5"/>
  </si>
  <si>
    <t xml:space="preserve">    ①自治会町内会等の支払名義の地域防犯灯電気料金等領収証の写し、又は支払証明書の写し</t>
    <rPh sb="43" eb="44">
      <t>ウツ</t>
    </rPh>
    <phoneticPr fontId="5"/>
  </si>
  <si>
    <t xml:space="preserve">    ②自治会町内会等の支払名義の電気料金集約分内訳表の写し</t>
    <phoneticPr fontId="5"/>
  </si>
  <si>
    <t xml:space="preserve">    ③その他区長が必要とする書類</t>
    <phoneticPr fontId="5"/>
  </si>
  <si>
    <t xml:space="preserve">    ※①と②は電気事業者が発行したものです。</t>
    <phoneticPr fontId="5"/>
  </si>
  <si>
    <t xml:space="preserve">４　申請にあたっての確認事項 （以下について確認を行い、□にチェック（✓）をしてください。） </t>
    <phoneticPr fontId="5"/>
  </si>
  <si>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</si>
  <si>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</si>
  <si>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</si>
  <si>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</si>
  <si>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横浜市補助金等の交付に関する規則（平成17年11月横浜市規則第139号）並びに地域活動推進費補助金</t>
    <phoneticPr fontId="5"/>
  </si>
  <si>
    <t>交付要綱及び地域防犯灯維持管理費補助金交付要綱を契約の内容とすることに合意し、補助事業等の</t>
    <phoneticPr fontId="5"/>
  </si>
  <si>
    <t>実施にあたってはこれを遵守します。</t>
    <phoneticPr fontId="5"/>
  </si>
  <si>
    <t xml:space="preserve"> (２) 地域防犯灯維持管理費補助金関係（実績報告）</t>
    <phoneticPr fontId="5"/>
  </si>
  <si>
    <t>令和８</t>
    <rPh sb="0" eb="2">
      <t>レイワ</t>
    </rPh>
    <phoneticPr fontId="5"/>
  </si>
  <si>
    <t>　　　令和８年度 収支予算書</t>
    <rPh sb="3" eb="5">
      <t>レイワ</t>
    </rPh>
    <rPh sb="9" eb="11">
      <t>シュウシ</t>
    </rPh>
    <rPh sb="13" eb="14">
      <t>ショ</t>
    </rPh>
    <phoneticPr fontId="5"/>
  </si>
  <si>
    <t>戸塚</t>
    <rPh sb="0" eb="2">
      <t>トツカ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</si>
</sst>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9"/>
      <name val="ＭＳ Ｐゴシック"/>
      <family val="3"/>
      <charset val="128"/>
    </font>
    <font>
      <sz val="9"/>
      <color rgb="FF000000"/>
      <name val="Meiryo UI"/>
      <family val="3"/>
      <charset val="128"/>
    </font>
    <font>
      <sz val="11"/>
      <name val="ＭＳ 明朝"/>
      <family val="1"/>
      <charset val="128"/>
    </font>
    <font>
      <sz val="6"/>
      <name val="ＭＳ Ｐゴシック"/>
      <family val="2"/>
      <charset val="128"/>
      <scheme val="minor"/>
    </font>
    <font>
      <sz val="14"/>
      <name val="ＭＳ 明朝"/>
      <family val="1"/>
      <charset val="128"/>
    </font>
    <font>
      <sz val="6"/>
      <name val="ＭＳ Ｐゴシック"/>
      <family val="3"/>
      <charset val="128"/>
      <scheme val="minor"/>
    </font>
    <font>
      <sz val="12"/>
      <color rgb="FF000000"/>
      <name val="ＭＳ 明朝"/>
      <family val="1"/>
      <charset val="128"/>
    </font>
    <font>
      <sz val="12"/>
      <name val="ＭＳ 明朝"/>
      <family val="1"/>
      <charset val="128"/>
    </font>
    <font>
      <sz val="12"/>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84">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double">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5">
    <xf numFmtId="0" fontId="0"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320">
    <xf numFmtId="0" fontId="0" fillId="0" borderId="0" xfId="0"/>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xf>
    <xf numFmtId="0" fontId="7" fillId="0" borderId="0" xfId="0" applyFont="1" applyAlignment="1">
      <alignment horizontal="right"/>
    </xf>
    <xf numFmtId="0" fontId="6" fillId="0" borderId="0" xfId="0" applyFont="1" applyAlignment="1">
      <alignment horizontal="left" vertical="center"/>
    </xf>
    <xf numFmtId="38" fontId="10" fillId="0" borderId="1"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xf>
    <xf numFmtId="0" fontId="0" fillId="0" borderId="0" xfId="0" applyAlignment="1">
      <alignment vertical="center"/>
    </xf>
    <xf numFmtId="38" fontId="11" fillId="0" borderId="4" xfId="0" applyNumberFormat="1" applyFont="1" applyBorder="1" applyAlignment="1">
      <alignment vertical="center"/>
    </xf>
    <xf numFmtId="0" fontId="11" fillId="0" borderId="0" xfId="0" applyFont="1" applyAlignment="1">
      <alignment vertical="center" wrapText="1"/>
    </xf>
    <xf numFmtId="0" fontId="11" fillId="0" borderId="5" xfId="0" applyFont="1" applyBorder="1" applyAlignment="1">
      <alignment vertical="center" wrapText="1"/>
    </xf>
    <xf numFmtId="0" fontId="11" fillId="0" borderId="6" xfId="0" applyFont="1" applyBorder="1" applyAlignment="1">
      <alignment horizontal="center" vertical="center"/>
    </xf>
    <xf numFmtId="176" fontId="4" fillId="0" borderId="7" xfId="1" applyNumberFormat="1" applyFont="1" applyFill="1" applyBorder="1" applyAlignment="1">
      <alignment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176" fontId="13" fillId="0" borderId="10" xfId="1" applyNumberFormat="1" applyFont="1" applyBorder="1" applyAlignment="1">
      <alignment vertical="center"/>
    </xf>
    <xf numFmtId="0" fontId="4" fillId="0" borderId="0" xfId="0" applyFont="1" applyAlignment="1">
      <alignment vertical="center" wrapText="1"/>
    </xf>
    <xf numFmtId="38" fontId="4" fillId="0" borderId="0" xfId="1" applyFont="1" applyBorder="1" applyAlignment="1">
      <alignment horizontal="center" vertical="center" wrapText="1"/>
    </xf>
    <xf numFmtId="0" fontId="0" fillId="0" borderId="0" xfId="0" applyAlignment="1">
      <alignment horizontal="center"/>
    </xf>
    <xf numFmtId="38" fontId="10" fillId="0" borderId="11" xfId="1" applyFont="1" applyBorder="1" applyAlignment="1">
      <alignment horizontal="center" vertical="center" wrapText="1"/>
    </xf>
    <xf numFmtId="176" fontId="4" fillId="0" borderId="12" xfId="1" applyNumberFormat="1" applyFill="1" applyBorder="1" applyAlignment="1">
      <alignment vertical="center"/>
    </xf>
    <xf numFmtId="0" fontId="0" fillId="0" borderId="13" xfId="0" applyBorder="1" applyAlignment="1">
      <alignment horizontal="center" vertical="center" wrapText="1"/>
    </xf>
    <xf numFmtId="176" fontId="4" fillId="0" borderId="13" xfId="1" applyNumberFormat="1" applyFill="1" applyBorder="1" applyAlignment="1">
      <alignment vertical="center"/>
    </xf>
    <xf numFmtId="176" fontId="4" fillId="0" borderId="14" xfId="1" applyNumberFormat="1" applyFill="1" applyBorder="1" applyAlignment="1">
      <alignment vertical="center"/>
    </xf>
    <xf numFmtId="176" fontId="13" fillId="0" borderId="15" xfId="1" applyNumberFormat="1" applyFont="1" applyFill="1" applyBorder="1" applyAlignment="1">
      <alignment vertical="center"/>
    </xf>
    <xf numFmtId="38" fontId="4" fillId="0" borderId="0" xfId="1" applyAlignment="1">
      <alignment vertical="center" wrapText="1"/>
    </xf>
    <xf numFmtId="0" fontId="18" fillId="0" borderId="0" xfId="0" applyFont="1" applyAlignment="1">
      <alignment vertical="center" wrapText="1"/>
    </xf>
    <xf numFmtId="0" fontId="18" fillId="0" borderId="0" xfId="0" applyFont="1"/>
    <xf numFmtId="0" fontId="11" fillId="0" borderId="16" xfId="0" applyFont="1" applyBorder="1" applyAlignment="1">
      <alignment vertical="center" wrapText="1"/>
    </xf>
    <xf numFmtId="38" fontId="14" fillId="0" borderId="17" xfId="1" applyFont="1" applyBorder="1"/>
    <xf numFmtId="0" fontId="11" fillId="0" borderId="17" xfId="0" applyFont="1" applyBorder="1" applyAlignment="1">
      <alignment vertical="center" wrapText="1"/>
    </xf>
    <xf numFmtId="176" fontId="4" fillId="0" borderId="18" xfId="1" applyNumberFormat="1" applyFill="1" applyBorder="1" applyAlignment="1">
      <alignment vertical="center"/>
    </xf>
    <xf numFmtId="38" fontId="11" fillId="0" borderId="16" xfId="1" applyFont="1" applyFill="1" applyBorder="1" applyAlignment="1">
      <alignment vertical="center" wrapText="1"/>
    </xf>
    <xf numFmtId="38" fontId="11" fillId="0" borderId="4" xfId="0" applyNumberFormat="1" applyFont="1" applyBorder="1" applyAlignment="1">
      <alignment horizontal="center" vertical="center" wrapText="1"/>
    </xf>
    <xf numFmtId="38" fontId="11" fillId="0" borderId="19" xfId="0" applyNumberFormat="1" applyFont="1" applyBorder="1" applyAlignment="1">
      <alignment horizontal="center" vertical="center" wrapText="1"/>
    </xf>
    <xf numFmtId="0" fontId="11" fillId="0" borderId="0" xfId="0" applyFont="1" applyAlignment="1">
      <alignment vertical="center"/>
    </xf>
    <xf numFmtId="0" fontId="11" fillId="0" borderId="5" xfId="0" applyFont="1" applyBorder="1" applyAlignment="1">
      <alignment vertical="center"/>
    </xf>
    <xf numFmtId="0" fontId="17" fillId="2" borderId="12" xfId="0" applyFont="1" applyFill="1" applyBorder="1" applyAlignment="1">
      <alignment vertical="center" shrinkToFit="1"/>
    </xf>
    <xf numFmtId="0" fontId="17" fillId="2" borderId="20" xfId="0" applyFont="1" applyFill="1" applyBorder="1" applyAlignment="1">
      <alignment vertical="center" shrinkToFit="1"/>
    </xf>
    <xf numFmtId="0" fontId="17" fillId="2" borderId="7" xfId="0" applyFont="1" applyFill="1" applyBorder="1" applyAlignment="1">
      <alignment vertical="center" shrinkToFit="1"/>
    </xf>
    <xf numFmtId="0" fontId="17" fillId="2" borderId="18" xfId="0" applyFont="1" applyFill="1" applyBorder="1" applyAlignment="1">
      <alignment vertical="center" shrinkToFit="1"/>
    </xf>
    <xf numFmtId="0" fontId="11" fillId="2" borderId="7" xfId="0" applyFont="1" applyFill="1" applyBorder="1" applyAlignment="1">
      <alignment vertical="center" shrinkToFit="1"/>
    </xf>
    <xf numFmtId="0" fontId="11" fillId="2" borderId="12" xfId="0" applyFont="1" applyFill="1" applyBorder="1" applyAlignment="1">
      <alignment vertical="center" shrinkToFi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1" fillId="2" borderId="0" xfId="0" applyFont="1" applyFill="1" applyAlignment="1">
      <alignment vertical="center" shrinkToFit="1"/>
    </xf>
    <xf numFmtId="0" fontId="19" fillId="0" borderId="5" xfId="0" applyFont="1" applyBorder="1" applyAlignment="1">
      <alignment horizontal="center" vertical="center" shrinkToFit="1"/>
    </xf>
    <xf numFmtId="0" fontId="11" fillId="2" borderId="21" xfId="0" applyFont="1" applyFill="1" applyBorder="1" applyAlignment="1">
      <alignment vertical="center" shrinkToFit="1"/>
    </xf>
    <xf numFmtId="0" fontId="19" fillId="0" borderId="22" xfId="0" applyFont="1" applyBorder="1" applyAlignment="1">
      <alignment horizontal="center" vertical="center" shrinkToFit="1"/>
    </xf>
    <xf numFmtId="0" fontId="11" fillId="2" borderId="6" xfId="0" applyFont="1" applyFill="1" applyBorder="1" applyAlignment="1">
      <alignment vertical="center" shrinkToFit="1"/>
    </xf>
    <xf numFmtId="0" fontId="19" fillId="0" borderId="6"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0" xfId="0" applyFont="1" applyAlignment="1">
      <alignment horizontal="center" vertical="center" wrapText="1"/>
    </xf>
    <xf numFmtId="0" fontId="19" fillId="0" borderId="2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1" fillId="2" borderId="24" xfId="0" applyFont="1" applyFill="1" applyBorder="1" applyAlignment="1">
      <alignment vertical="center" shrinkToFit="1"/>
    </xf>
    <xf numFmtId="0" fontId="19" fillId="0" borderId="5"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38" fontId="17" fillId="3" borderId="0" xfId="1" applyFont="1" applyFill="1" applyBorder="1" applyAlignment="1">
      <alignment vertical="center" shrinkToFit="1"/>
    </xf>
    <xf numFmtId="38" fontId="17" fillId="3" borderId="21" xfId="1" applyFont="1" applyFill="1" applyBorder="1" applyAlignment="1">
      <alignment vertical="center" shrinkToFit="1"/>
    </xf>
    <xf numFmtId="38" fontId="17" fillId="3" borderId="6" xfId="1" applyFont="1" applyFill="1" applyBorder="1" applyAlignment="1">
      <alignment vertical="center" shrinkToFit="1"/>
    </xf>
    <xf numFmtId="38" fontId="17" fillId="3" borderId="24" xfId="1" applyFont="1" applyFill="1" applyBorder="1" applyAlignment="1">
      <alignment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38" fontId="17" fillId="3" borderId="0" xfId="1" applyFont="1" applyFill="1" applyBorder="1" applyAlignment="1">
      <alignment vertical="center" wrapText="1"/>
    </xf>
    <xf numFmtId="0" fontId="17" fillId="2" borderId="0" xfId="0" applyFont="1" applyFill="1" applyAlignment="1">
      <alignment vertical="center" shrinkToFit="1"/>
    </xf>
    <xf numFmtId="38" fontId="17" fillId="3" borderId="21" xfId="1" applyFont="1" applyFill="1" applyBorder="1" applyAlignment="1">
      <alignment vertical="center" wrapText="1"/>
    </xf>
    <xf numFmtId="0" fontId="17" fillId="2" borderId="21" xfId="0" applyFont="1" applyFill="1" applyBorder="1" applyAlignment="1">
      <alignment vertical="center" shrinkToFit="1"/>
    </xf>
    <xf numFmtId="38" fontId="17" fillId="3" borderId="6" xfId="1" applyFont="1" applyFill="1" applyBorder="1" applyAlignment="1">
      <alignment vertical="center" wrapText="1"/>
    </xf>
    <xf numFmtId="0" fontId="17" fillId="2" borderId="6" xfId="0" applyFont="1" applyFill="1" applyBorder="1" applyAlignment="1">
      <alignment vertical="center" shrinkToFit="1"/>
    </xf>
    <xf numFmtId="38" fontId="17" fillId="3" borderId="24" xfId="1" applyFont="1" applyFill="1" applyBorder="1" applyAlignment="1">
      <alignment vertical="center" wrapText="1"/>
    </xf>
    <xf numFmtId="0" fontId="17" fillId="2" borderId="24" xfId="0" applyFont="1" applyFill="1" applyBorder="1" applyAlignment="1">
      <alignment vertical="center" shrinkToFit="1"/>
    </xf>
    <xf numFmtId="0" fontId="11" fillId="0" borderId="26" xfId="0" applyFont="1" applyBorder="1" applyAlignment="1">
      <alignment vertical="center" wrapText="1"/>
    </xf>
    <xf numFmtId="0" fontId="19"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9" fillId="0" borderId="28" xfId="0" applyFont="1" applyBorder="1" applyAlignment="1">
      <alignment vertical="center" wrapText="1"/>
    </xf>
    <xf numFmtId="0" fontId="11" fillId="0" borderId="29" xfId="0" applyFont="1" applyBorder="1" applyAlignment="1">
      <alignment vertical="center" wrapText="1"/>
    </xf>
    <xf numFmtId="0" fontId="19" fillId="0" borderId="0" xfId="0" applyFont="1" applyAlignment="1">
      <alignment vertical="center" wrapText="1"/>
    </xf>
    <xf numFmtId="0" fontId="11" fillId="0" borderId="26" xfId="0" applyFont="1" applyBorder="1"/>
    <xf numFmtId="0" fontId="19" fillId="0" borderId="26" xfId="0" applyFont="1" applyBorder="1"/>
    <xf numFmtId="0" fontId="11" fillId="0" borderId="27" xfId="0" applyFont="1" applyBorder="1"/>
    <xf numFmtId="0" fontId="0" fillId="0" borderId="30" xfId="0" applyBorder="1" applyAlignment="1">
      <alignment vertical="center" wrapText="1"/>
    </xf>
    <xf numFmtId="38" fontId="11" fillId="0" borderId="26" xfId="1" applyFont="1" applyBorder="1" applyAlignment="1">
      <alignment vertical="center" wrapText="1"/>
    </xf>
    <xf numFmtId="38" fontId="11" fillId="0" borderId="28" xfId="1" applyFont="1" applyBorder="1" applyAlignment="1">
      <alignment vertical="center" wrapText="1"/>
    </xf>
    <xf numFmtId="0" fontId="0" fillId="0" borderId="2" xfId="0" applyBorder="1" applyAlignment="1">
      <alignment horizontal="center" vertical="center" wrapText="1"/>
    </xf>
    <xf numFmtId="38" fontId="11" fillId="0" borderId="0" xfId="1" applyFont="1" applyBorder="1" applyAlignment="1">
      <alignment vertical="center" wrapText="1"/>
    </xf>
    <xf numFmtId="38" fontId="11" fillId="0" borderId="0" xfId="1" applyFont="1" applyAlignment="1">
      <alignment vertical="center" wrapText="1"/>
    </xf>
    <xf numFmtId="0" fontId="0" fillId="0" borderId="31" xfId="0" applyBorder="1" applyAlignment="1">
      <alignment horizontal="center" vertical="center"/>
    </xf>
    <xf numFmtId="0" fontId="0" fillId="0" borderId="31" xfId="0"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7" fillId="3" borderId="33" xfId="1" applyFont="1" applyFill="1" applyBorder="1" applyAlignment="1">
      <alignment vertical="center" shrinkToFit="1"/>
    </xf>
    <xf numFmtId="0" fontId="19" fillId="0" borderId="33" xfId="0" applyFont="1" applyBorder="1" applyAlignment="1">
      <alignment horizontal="center" vertical="center"/>
    </xf>
    <xf numFmtId="0" fontId="11" fillId="2" borderId="33" xfId="0" applyFont="1" applyFill="1" applyBorder="1" applyAlignment="1">
      <alignment vertical="center" shrinkToFit="1"/>
    </xf>
    <xf numFmtId="0" fontId="19" fillId="0" borderId="34" xfId="0" applyFont="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lignment vertical="center"/>
    </xf>
    <xf numFmtId="176" fontId="4" fillId="0" borderId="35" xfId="1" applyNumberFormat="1" applyFont="1" applyFill="1" applyBorder="1" applyAlignment="1">
      <alignment vertical="center"/>
    </xf>
    <xf numFmtId="0" fontId="11" fillId="2" borderId="36" xfId="0" applyFont="1" applyFill="1" applyBorder="1" applyAlignment="1">
      <alignment vertical="center" shrinkToFit="1"/>
    </xf>
    <xf numFmtId="38" fontId="17" fillId="3" borderId="8" xfId="1" applyFont="1" applyFill="1" applyBorder="1" applyAlignment="1">
      <alignment vertical="center" shrinkToFit="1"/>
    </xf>
    <xf numFmtId="0" fontId="19" fillId="0" borderId="8" xfId="0" applyFont="1" applyBorder="1" applyAlignment="1">
      <alignment horizontal="center" vertical="center"/>
    </xf>
    <xf numFmtId="0" fontId="11" fillId="2" borderId="8" xfId="0" applyFont="1" applyFill="1" applyBorder="1" applyAlignment="1">
      <alignment vertical="center" shrinkToFit="1"/>
    </xf>
    <xf numFmtId="0" fontId="19" fillId="0" borderId="9" xfId="0" applyFon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0" fillId="0" borderId="30" xfId="0" applyBorder="1" applyAlignment="1">
      <alignment horizontal="center" vertical="center" wrapText="1"/>
    </xf>
    <xf numFmtId="176" fontId="4" fillId="0" borderId="37" xfId="1" applyNumberFormat="1" applyFont="1" applyFill="1" applyBorder="1" applyAlignment="1">
      <alignment vertical="center"/>
    </xf>
    <xf numFmtId="0" fontId="11" fillId="2" borderId="38" xfId="0" applyFont="1" applyFill="1" applyBorder="1" applyAlignment="1">
      <alignment vertical="center" shrinkToFit="1"/>
    </xf>
    <xf numFmtId="38" fontId="17" fillId="3" borderId="39" xfId="1" applyFont="1" applyFill="1" applyBorder="1" applyAlignment="1">
      <alignment vertical="center" shrinkToFit="1"/>
    </xf>
    <xf numFmtId="0" fontId="19" fillId="0" borderId="39" xfId="0" applyFont="1" applyBorder="1" applyAlignment="1">
      <alignment horizontal="center" vertical="center"/>
    </xf>
    <xf numFmtId="0" fontId="11" fillId="2" borderId="39" xfId="0" applyFont="1" applyFill="1" applyBorder="1" applyAlignment="1">
      <alignment vertical="center" shrinkToFit="1"/>
    </xf>
    <xf numFmtId="0" fontId="19" fillId="0" borderId="40" xfId="0" applyFont="1" applyBorder="1" applyAlignment="1">
      <alignment horizontal="center" vertical="center" wrapText="1"/>
    </xf>
    <xf numFmtId="176" fontId="4" fillId="0" borderId="41" xfId="1" applyNumberFormat="1" applyFill="1" applyBorder="1" applyAlignment="1">
      <alignment vertical="center"/>
    </xf>
    <xf numFmtId="38" fontId="17" fillId="0" borderId="28" xfId="1" applyFont="1" applyBorder="1" applyAlignment="1">
      <alignment vertical="center" wrapText="1"/>
    </xf>
    <xf numFmtId="38" fontId="11" fillId="0" borderId="26" xfId="1" applyFont="1" applyBorder="1"/>
    <xf numFmtId="176" fontId="4" fillId="0" borderId="16" xfId="1" applyNumberFormat="1" applyFill="1" applyBorder="1" applyAlignment="1">
      <alignment vertical="center"/>
    </xf>
    <xf numFmtId="0" fontId="0" fillId="0" borderId="42" xfId="0" applyBorder="1" applyAlignment="1">
      <alignment horizontal="center" vertical="center" textRotation="255"/>
    </xf>
    <xf numFmtId="0" fontId="0" fillId="0" borderId="42" xfId="0" applyBorder="1" applyAlignment="1">
      <alignment vertical="center" wrapText="1"/>
    </xf>
    <xf numFmtId="176" fontId="4" fillId="0" borderId="42" xfId="1" applyNumberFormat="1" applyFill="1" applyBorder="1" applyAlignment="1">
      <alignment vertical="center"/>
    </xf>
    <xf numFmtId="0" fontId="11" fillId="2" borderId="43" xfId="0" applyFont="1" applyFill="1" applyBorder="1" applyAlignment="1">
      <alignment vertical="center" shrinkToFit="1"/>
    </xf>
    <xf numFmtId="38" fontId="17" fillId="3" borderId="44" xfId="1" applyFont="1" applyFill="1" applyBorder="1" applyAlignment="1">
      <alignment vertical="center" shrinkToFit="1"/>
    </xf>
    <xf numFmtId="0" fontId="19" fillId="0" borderId="44" xfId="0" applyFont="1" applyBorder="1" applyAlignment="1">
      <alignment horizontal="center" vertical="center" wrapText="1"/>
    </xf>
    <xf numFmtId="0" fontId="11" fillId="2" borderId="44" xfId="0" applyFont="1" applyFill="1" applyBorder="1" applyAlignment="1">
      <alignment vertical="center" shrinkToFit="1"/>
    </xf>
    <xf numFmtId="0" fontId="19" fillId="0" borderId="45" xfId="0" applyFont="1" applyBorder="1" applyAlignment="1">
      <alignment horizontal="center" vertical="center" wrapText="1"/>
    </xf>
    <xf numFmtId="0" fontId="0" fillId="0" borderId="35" xfId="0" applyBorder="1" applyAlignment="1">
      <alignment horizontal="center" vertical="center" textRotation="255"/>
    </xf>
    <xf numFmtId="176" fontId="4" fillId="0" borderId="35" xfId="1" applyNumberFormat="1" applyFill="1" applyBorder="1" applyAlignment="1">
      <alignment vertical="center"/>
    </xf>
    <xf numFmtId="0" fontId="19" fillId="0" borderId="8" xfId="0" applyFont="1" applyBorder="1" applyAlignment="1">
      <alignment horizontal="center" vertical="center" wrapText="1"/>
    </xf>
    <xf numFmtId="0" fontId="0" fillId="0" borderId="37" xfId="0" applyBorder="1" applyAlignment="1">
      <alignment horizontal="center" vertical="center" textRotation="255"/>
    </xf>
    <xf numFmtId="0" fontId="0" fillId="0" borderId="37" xfId="0" applyBorder="1" applyAlignment="1">
      <alignment vertical="center"/>
    </xf>
    <xf numFmtId="176" fontId="4" fillId="0" borderId="37" xfId="1" applyNumberFormat="1" applyFill="1" applyBorder="1" applyAlignment="1">
      <alignment vertical="center"/>
    </xf>
    <xf numFmtId="0" fontId="19" fillId="0" borderId="39" xfId="0" applyFont="1" applyBorder="1" applyAlignment="1">
      <alignment horizontal="center" vertical="center" wrapText="1"/>
    </xf>
    <xf numFmtId="0" fontId="0" fillId="0" borderId="46" xfId="0" applyBorder="1" applyAlignment="1">
      <alignment vertical="center" shrinkToFit="1"/>
    </xf>
    <xf numFmtId="0" fontId="23" fillId="0" borderId="0" xfId="2" applyFont="1">
      <alignment vertical="center"/>
    </xf>
    <xf numFmtId="0" fontId="25" fillId="0" borderId="0" xfId="2" applyFont="1">
      <alignment vertical="center"/>
    </xf>
    <xf numFmtId="0" fontId="28" fillId="0" borderId="0" xfId="2" applyFont="1" applyAlignment="1">
      <alignment horizontal="left" vertical="center"/>
    </xf>
    <xf numFmtId="0" fontId="28" fillId="0" borderId="0" xfId="2" applyFont="1">
      <alignment vertical="center"/>
    </xf>
    <xf numFmtId="0" fontId="28" fillId="0" borderId="0" xfId="2" applyFont="1" applyAlignment="1">
      <alignment horizontal="right" vertical="center"/>
    </xf>
    <xf numFmtId="0" fontId="27" fillId="0" borderId="0" xfId="0" applyFont="1" applyAlignment="1">
      <alignment vertical="center"/>
    </xf>
    <xf numFmtId="0" fontId="28" fillId="0" borderId="0" xfId="2" applyFont="1" applyAlignment="1">
      <alignment horizontal="center" vertical="center"/>
    </xf>
    <xf numFmtId="0" fontId="28" fillId="0" borderId="0" xfId="2" applyFont="1" applyAlignment="1"/>
    <xf numFmtId="0" fontId="29" fillId="0" borderId="0" xfId="2" applyFont="1">
      <alignment vertical="center"/>
    </xf>
    <xf numFmtId="0" fontId="28" fillId="0" borderId="6" xfId="2" applyFont="1" applyBorder="1">
      <alignment vertical="center"/>
    </xf>
    <xf numFmtId="0" fontId="28" fillId="4" borderId="0" xfId="2" applyFont="1" applyFill="1" applyProtection="1">
      <alignment vertical="center"/>
      <protection locked="0"/>
    </xf>
    <xf numFmtId="177" fontId="28" fillId="0" borderId="0" xfId="2" applyNumberFormat="1" applyFont="1">
      <alignment vertical="center"/>
    </xf>
    <xf numFmtId="0" fontId="28" fillId="5" borderId="0" xfId="2" applyFont="1" applyFill="1">
      <alignment vertical="center"/>
    </xf>
    <xf numFmtId="0" fontId="28" fillId="0" borderId="0" xfId="2" applyFont="1" applyAlignment="1" applyProtection="1">
      <alignment horizontal="center" vertical="center"/>
      <protection locked="0"/>
    </xf>
    <xf numFmtId="38" fontId="28" fillId="0" borderId="0" xfId="2" applyNumberFormat="1" applyFont="1" applyAlignment="1" applyProtection="1">
      <alignment horizontal="center" vertical="center"/>
      <protection locked="0"/>
    </xf>
    <xf numFmtId="0" fontId="23" fillId="4" borderId="0" xfId="2" applyFont="1" applyFill="1" applyProtection="1">
      <alignment vertical="center"/>
      <protection locked="0"/>
    </xf>
    <xf numFmtId="0" fontId="28" fillId="0" borderId="0" xfId="2" applyFont="1">
      <alignment vertical="center"/>
    </xf>
    <xf numFmtId="0" fontId="28" fillId="5" borderId="0" xfId="2" applyFont="1" applyFill="1" applyAlignment="1" applyProtection="1">
      <alignment horizontal="center" vertical="center"/>
      <protection locked="0"/>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8" fillId="4" borderId="6" xfId="2" applyFont="1" applyFill="1" applyBorder="1" applyAlignment="1" applyProtection="1">
      <alignment horizontal="center" vertical="center"/>
      <protection locked="0"/>
    </xf>
    <xf numFmtId="38" fontId="28" fillId="0" borderId="6" xfId="1" applyFont="1" applyFill="1" applyBorder="1" applyAlignment="1">
      <alignment horizontal="center" vertical="center"/>
    </xf>
    <xf numFmtId="0" fontId="28" fillId="0" borderId="0" xfId="2" applyFont="1" applyAlignment="1">
      <alignment horizontal="distributed" vertical="distributed"/>
    </xf>
    <xf numFmtId="0" fontId="28" fillId="5" borderId="0" xfId="2" applyFont="1" applyFill="1" applyAlignment="1" applyProtection="1">
      <alignment horizontal="left" vertical="center"/>
      <protection locked="0"/>
    </xf>
    <xf numFmtId="0" fontId="28" fillId="0" borderId="0" xfId="2" applyFont="1" applyAlignment="1" applyProtection="1">
      <alignment horizontal="center" vertical="center"/>
      <protection locked="0"/>
    </xf>
    <xf numFmtId="0" fontId="28" fillId="0" borderId="0" xfId="2" applyFont="1" applyAlignment="1">
      <alignment horizontal="left" vertical="center"/>
    </xf>
    <xf numFmtId="0" fontId="28" fillId="0" borderId="0" xfId="2" applyFont="1" applyAlignment="1">
      <alignment horizontal="left" vertical="top" wrapText="1"/>
    </xf>
    <xf numFmtId="0" fontId="28" fillId="4" borderId="0" xfId="2" applyFont="1" applyFill="1" applyProtection="1">
      <alignment vertical="center"/>
      <protection locked="0"/>
    </xf>
    <xf numFmtId="0" fontId="27" fillId="0" borderId="0" xfId="0" applyFont="1" applyAlignment="1">
      <alignment horizontal="center"/>
    </xf>
    <xf numFmtId="0" fontId="28" fillId="0" borderId="6" xfId="2" applyFont="1" applyBorder="1" applyAlignment="1" applyProtection="1">
      <alignment horizontal="center" vertical="center"/>
      <protection locked="0"/>
    </xf>
    <xf numFmtId="38" fontId="28" fillId="0" borderId="6" xfId="2" applyNumberFormat="1" applyFont="1" applyBorder="1" applyAlignment="1" applyProtection="1">
      <alignment horizontal="center" vertical="center"/>
      <protection locked="0"/>
    </xf>
    <xf numFmtId="38" fontId="17" fillId="0" borderId="6" xfId="1" applyFont="1" applyBorder="1" applyAlignment="1">
      <alignment vertical="center"/>
    </xf>
    <xf numFmtId="0" fontId="0" fillId="0" borderId="6" xfId="0" applyBorder="1" applyAlignment="1">
      <alignment vertical="center"/>
    </xf>
    <xf numFmtId="0" fontId="11" fillId="0" borderId="6" xfId="0" applyFont="1" applyBorder="1" applyAlignment="1">
      <alignment vertical="center" shrinkToFit="1"/>
    </xf>
    <xf numFmtId="0" fontId="0" fillId="0" borderId="6" xfId="0" applyBorder="1" applyAlignment="1">
      <alignment vertical="center" shrinkToFit="1"/>
    </xf>
    <xf numFmtId="0" fontId="0" fillId="0" borderId="23" xfId="0" applyBorder="1" applyAlignment="1">
      <alignment vertical="center" shrinkToFit="1"/>
    </xf>
    <xf numFmtId="0" fontId="11" fillId="2" borderId="60" xfId="0" applyFont="1" applyFill="1" applyBorder="1" applyAlignment="1">
      <alignment vertical="center" shrinkToFit="1"/>
    </xf>
    <xf numFmtId="0" fontId="11" fillId="2" borderId="21" xfId="0" applyFont="1" applyFill="1" applyBorder="1" applyAlignment="1">
      <alignment vertical="center" shrinkToFit="1"/>
    </xf>
    <xf numFmtId="0" fontId="11" fillId="2" borderId="22" xfId="0" applyFont="1" applyFill="1" applyBorder="1" applyAlignment="1">
      <alignment vertical="center" shrinkToFit="1"/>
    </xf>
    <xf numFmtId="0" fontId="11" fillId="2" borderId="19" xfId="0" applyFont="1" applyFill="1" applyBorder="1" applyAlignment="1">
      <alignment vertical="center" shrinkToFit="1"/>
    </xf>
    <xf numFmtId="0" fontId="11" fillId="2" borderId="6" xfId="0" applyFont="1" applyFill="1" applyBorder="1" applyAlignment="1">
      <alignment vertical="center" shrinkToFit="1"/>
    </xf>
    <xf numFmtId="0" fontId="11" fillId="2" borderId="23" xfId="0" applyFont="1" applyFill="1" applyBorder="1" applyAlignment="1">
      <alignment vertical="center" shrinkToFit="1"/>
    </xf>
    <xf numFmtId="38" fontId="17" fillId="3" borderId="21" xfId="1" applyFont="1" applyFill="1" applyBorder="1" applyAlignment="1">
      <alignment vertical="center" shrinkToFit="1"/>
    </xf>
    <xf numFmtId="38" fontId="15" fillId="0" borderId="4" xfId="0" applyNumberFormat="1" applyFont="1" applyBorder="1" applyAlignment="1">
      <alignment vertical="center" shrinkToFit="1"/>
    </xf>
    <xf numFmtId="0" fontId="21" fillId="0" borderId="0" xfId="0" applyFont="1" applyAlignment="1">
      <alignment vertical="center" shrinkToFit="1"/>
    </xf>
    <xf numFmtId="0" fontId="21" fillId="0" borderId="5" xfId="0" applyFont="1" applyBorder="1" applyAlignment="1">
      <alignment vertical="center" shrinkToFit="1"/>
    </xf>
    <xf numFmtId="38" fontId="17" fillId="3" borderId="0" xfId="1" applyFont="1" applyFill="1" applyBorder="1" applyAlignment="1">
      <alignment vertical="center" shrinkToFit="1"/>
    </xf>
    <xf numFmtId="38" fontId="17" fillId="0" borderId="8" xfId="1" applyFont="1" applyBorder="1" applyAlignment="1">
      <alignment vertical="center" wrapText="1"/>
    </xf>
    <xf numFmtId="0" fontId="17" fillId="3" borderId="8" xfId="0"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38" fontId="17" fillId="3" borderId="6" xfId="1" applyFont="1" applyFill="1" applyBorder="1" applyAlignment="1">
      <alignment vertical="center" shrinkToFit="1"/>
    </xf>
    <xf numFmtId="176" fontId="4" fillId="0" borderId="58" xfId="1" applyNumberFormat="1" applyFont="1" applyFill="1" applyBorder="1" applyAlignment="1">
      <alignment vertical="center"/>
    </xf>
    <xf numFmtId="176" fontId="4" fillId="0" borderId="65" xfId="1" applyNumberFormat="1" applyFont="1" applyFill="1" applyBorder="1" applyAlignment="1">
      <alignment vertical="center"/>
    </xf>
    <xf numFmtId="0" fontId="11" fillId="2" borderId="4" xfId="0" applyFont="1" applyFill="1" applyBorder="1" applyAlignment="1">
      <alignment vertical="center" shrinkToFit="1"/>
    </xf>
    <xf numFmtId="0" fontId="11" fillId="2" borderId="0" xfId="0" applyFont="1" applyFill="1" applyAlignment="1">
      <alignment vertical="center" shrinkToFi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6"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6"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7" fillId="0" borderId="0" xfId="0" applyFont="1" applyAlignment="1">
      <alignment horizontal="right" vertical="center" wrapText="1"/>
    </xf>
    <xf numFmtId="0" fontId="10" fillId="0" borderId="66" xfId="0" applyFont="1" applyBorder="1" applyAlignment="1">
      <alignment horizontal="center" vertical="center"/>
    </xf>
    <xf numFmtId="0" fontId="0" fillId="0" borderId="13" xfId="0" applyBorder="1" applyAlignment="1">
      <alignment vertical="center"/>
    </xf>
    <xf numFmtId="0" fontId="0" fillId="0" borderId="77" xfId="0" applyBorder="1" applyAlignment="1">
      <alignment vertical="center"/>
    </xf>
    <xf numFmtId="0" fontId="11" fillId="0" borderId="0" xfId="0" applyFont="1" applyAlignment="1">
      <alignment horizontal="center" vertical="center"/>
    </xf>
    <xf numFmtId="38" fontId="17" fillId="3" borderId="0" xfId="1" applyFont="1" applyFill="1" applyBorder="1" applyAlignment="1">
      <alignment vertical="center"/>
    </xf>
    <xf numFmtId="3" fontId="17" fillId="0" borderId="0" xfId="0" applyNumberFormat="1" applyFont="1" applyAlignment="1">
      <alignment vertical="center"/>
    </xf>
    <xf numFmtId="0" fontId="12" fillId="0" borderId="0" xfId="0" applyFont="1" applyAlignment="1">
      <alignment vertical="center"/>
    </xf>
    <xf numFmtId="0" fontId="17" fillId="3" borderId="78" xfId="0" applyFont="1" applyFill="1" applyBorder="1" applyAlignment="1">
      <alignment vertical="center"/>
    </xf>
    <xf numFmtId="0" fontId="17" fillId="3" borderId="2" xfId="0" applyFont="1" applyFill="1" applyBorder="1" applyAlignment="1">
      <alignment vertical="center"/>
    </xf>
    <xf numFmtId="38" fontId="17" fillId="3" borderId="2" xfId="1" applyFont="1" applyFill="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19" xfId="0" applyFont="1" applyBorder="1" applyAlignment="1">
      <alignment vertical="center"/>
    </xf>
    <xf numFmtId="0" fontId="11" fillId="0" borderId="6" xfId="0" applyFont="1" applyBorder="1" applyAlignment="1">
      <alignment vertical="center"/>
    </xf>
    <xf numFmtId="0" fontId="11" fillId="0" borderId="23" xfId="0" applyFont="1" applyBorder="1" applyAlignment="1">
      <alignment vertical="center"/>
    </xf>
    <xf numFmtId="38" fontId="15" fillId="0" borderId="60" xfId="0" applyNumberFormat="1" applyFont="1" applyBorder="1" applyAlignment="1">
      <alignment vertical="center" shrinkToFit="1"/>
    </xf>
    <xf numFmtId="0" fontId="21" fillId="0" borderId="21" xfId="0" applyFont="1" applyBorder="1" applyAlignment="1">
      <alignment vertical="center" shrinkToFit="1"/>
    </xf>
    <xf numFmtId="0" fontId="21" fillId="0" borderId="22" xfId="0" applyFont="1" applyBorder="1" applyAlignment="1">
      <alignment vertical="center" shrinkToFit="1"/>
    </xf>
    <xf numFmtId="0" fontId="4" fillId="0" borderId="30" xfId="0" applyFont="1" applyBorder="1" applyAlignment="1">
      <alignment vertical="center"/>
    </xf>
    <xf numFmtId="0" fontId="4" fillId="0" borderId="61" xfId="0" applyFont="1" applyBorder="1" applyAlignment="1">
      <alignment vertical="center"/>
    </xf>
    <xf numFmtId="0" fontId="0" fillId="0" borderId="61" xfId="0" applyBorder="1" applyAlignment="1">
      <alignment vertical="center"/>
    </xf>
    <xf numFmtId="0" fontId="0" fillId="0" borderId="30" xfId="0" applyBorder="1" applyAlignment="1">
      <alignment vertical="center"/>
    </xf>
    <xf numFmtId="176" fontId="4" fillId="0" borderId="20" xfId="1" applyNumberFormat="1" applyFont="1" applyBorder="1" applyAlignment="1">
      <alignment vertical="center"/>
    </xf>
    <xf numFmtId="176" fontId="4" fillId="0" borderId="12" xfId="1" applyNumberFormat="1" applyFont="1" applyBorder="1" applyAlignment="1">
      <alignment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1" fillId="0" borderId="68" xfId="0" applyFont="1" applyBorder="1" applyAlignment="1">
      <alignment vertical="center" wrapText="1"/>
    </xf>
    <xf numFmtId="0" fontId="11" fillId="0" borderId="69" xfId="0" applyFont="1" applyBorder="1" applyAlignment="1">
      <alignment vertical="center" wrapText="1"/>
    </xf>
    <xf numFmtId="0" fontId="11" fillId="0" borderId="70" xfId="0" applyFont="1" applyBorder="1" applyAlignment="1">
      <alignment vertical="center" wrapText="1"/>
    </xf>
    <xf numFmtId="0" fontId="17" fillId="0" borderId="0" xfId="0" applyFont="1" applyAlignment="1">
      <alignment vertical="center"/>
    </xf>
    <xf numFmtId="0" fontId="4" fillId="0" borderId="71" xfId="0" applyFont="1" applyBorder="1" applyAlignment="1">
      <alignment horizontal="center" vertical="center"/>
    </xf>
    <xf numFmtId="0" fontId="0" fillId="0" borderId="63" xfId="0" applyBorder="1" applyAlignment="1">
      <alignment horizontal="center" vertical="center"/>
    </xf>
    <xf numFmtId="0" fontId="11" fillId="0" borderId="72" xfId="0" applyFont="1" applyBorder="1" applyAlignment="1">
      <alignment vertical="center" shrinkToFit="1"/>
    </xf>
    <xf numFmtId="0" fontId="11" fillId="0" borderId="8" xfId="0" applyFont="1" applyBorder="1" applyAlignment="1">
      <alignment vertical="center" shrinkToFi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0" fillId="0" borderId="54"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62" xfId="0" applyFont="1" applyBorder="1" applyAlignment="1">
      <alignment horizontal="center" vertical="center" textRotation="255" wrapText="1"/>
    </xf>
    <xf numFmtId="0" fontId="0" fillId="0" borderId="75" xfId="0" applyBorder="1" applyAlignment="1">
      <alignment vertical="center"/>
    </xf>
    <xf numFmtId="0" fontId="0" fillId="0" borderId="7" xfId="0" applyBorder="1" applyAlignment="1">
      <alignment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vertical="center"/>
    </xf>
    <xf numFmtId="176" fontId="4" fillId="0" borderId="64" xfId="1" applyNumberFormat="1" applyFont="1" applyFill="1"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0" fillId="0" borderId="55" xfId="0" applyBorder="1" applyAlignment="1">
      <alignment horizontal="center" vertical="center"/>
    </xf>
    <xf numFmtId="0" fontId="4" fillId="0" borderId="56" xfId="0" applyFont="1" applyBorder="1" applyAlignment="1">
      <alignment vertical="center" wrapText="1"/>
    </xf>
    <xf numFmtId="0" fontId="0" fillId="0" borderId="57" xfId="0" applyBorder="1" applyAlignment="1">
      <alignment vertical="center" wrapText="1"/>
    </xf>
    <xf numFmtId="176" fontId="4" fillId="0" borderId="58" xfId="1" applyNumberFormat="1" applyFont="1" applyBorder="1" applyAlignment="1">
      <alignment vertical="center"/>
    </xf>
    <xf numFmtId="0" fontId="0" fillId="0" borderId="59" xfId="0" applyBorder="1" applyAlignment="1">
      <alignment vertical="center"/>
    </xf>
    <xf numFmtId="0" fontId="0" fillId="0" borderId="65" xfId="0" applyBorder="1" applyAlignment="1">
      <alignment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1" fillId="2" borderId="53" xfId="0" applyFont="1" applyFill="1" applyBorder="1" applyAlignment="1">
      <alignment vertical="center" shrinkToFit="1"/>
    </xf>
    <xf numFmtId="0" fontId="11" fillId="2" borderId="24" xfId="0" applyFont="1" applyFill="1" applyBorder="1" applyAlignment="1">
      <alignment vertical="center" shrinkToFit="1"/>
    </xf>
    <xf numFmtId="38" fontId="17" fillId="3" borderId="24" xfId="1" applyFont="1" applyFill="1" applyBorder="1" applyAlignment="1">
      <alignment vertical="center" shrinkToFit="1"/>
    </xf>
    <xf numFmtId="0" fontId="6" fillId="0" borderId="73" xfId="0" applyFont="1" applyBorder="1" applyAlignment="1">
      <alignment horizontal="center" vertical="center" wrapText="1"/>
    </xf>
    <xf numFmtId="0" fontId="6" fillId="0" borderId="26" xfId="0" applyFont="1" applyBorder="1" applyAlignment="1">
      <alignment horizontal="center" vertical="center"/>
    </xf>
    <xf numFmtId="0" fontId="6" fillId="0" borderId="74" xfId="0" applyFont="1" applyBorder="1" applyAlignment="1">
      <alignment horizontal="center" vertical="center"/>
    </xf>
    <xf numFmtId="0" fontId="0" fillId="0" borderId="53" xfId="0" applyBorder="1" applyAlignment="1">
      <alignment horizontal="center" vertical="center" wrapText="1"/>
    </xf>
    <xf numFmtId="0" fontId="0" fillId="0" borderId="24" xfId="0" applyBorder="1" applyAlignment="1">
      <alignment horizontal="center" vertical="center" wrapText="1"/>
    </xf>
    <xf numFmtId="0" fontId="0" fillId="0" borderId="5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wrapText="1"/>
    </xf>
    <xf numFmtId="0" fontId="0" fillId="0" borderId="79" xfId="0" applyBorder="1" applyAlignment="1">
      <alignment vertical="center"/>
    </xf>
    <xf numFmtId="0" fontId="4" fillId="0" borderId="78"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80" xfId="0" applyBorder="1" applyAlignment="1">
      <alignment horizontal="center" vertical="center" wrapText="1"/>
    </xf>
    <xf numFmtId="0" fontId="0" fillId="0" borderId="28" xfId="0"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textRotation="255" wrapText="1"/>
    </xf>
    <xf numFmtId="0" fontId="0" fillId="0" borderId="55" xfId="0" applyBorder="1" applyAlignment="1">
      <alignment horizontal="center" vertical="center" textRotation="255" wrapText="1"/>
    </xf>
    <xf numFmtId="0" fontId="0" fillId="0" borderId="30" xfId="0" applyBorder="1" applyAlignment="1">
      <alignment vertical="center" textRotation="255" wrapText="1"/>
    </xf>
    <xf numFmtId="0" fontId="0" fillId="0" borderId="79" xfId="0" applyBorder="1" applyAlignment="1">
      <alignment vertical="center" textRotation="255" wrapText="1"/>
    </xf>
    <xf numFmtId="0" fontId="0" fillId="0" borderId="61" xfId="0" applyBorder="1" applyAlignment="1">
      <alignment vertical="center" textRotation="255" wrapText="1"/>
    </xf>
    <xf numFmtId="0" fontId="0" fillId="0" borderId="30" xfId="0" applyBorder="1" applyAlignment="1">
      <alignment vertical="center" wrapText="1"/>
    </xf>
    <xf numFmtId="0" fontId="0" fillId="0" borderId="61" xfId="0" applyBorder="1" applyAlignment="1">
      <alignment vertical="center" wrapText="1"/>
    </xf>
    <xf numFmtId="0" fontId="0" fillId="0" borderId="79" xfId="0" applyBorder="1" applyAlignment="1">
      <alignment vertical="center" wrapText="1"/>
    </xf>
    <xf numFmtId="0" fontId="0" fillId="0" borderId="14" xfId="0" applyBorder="1" applyAlignment="1">
      <alignment vertical="center" textRotation="255" wrapText="1"/>
    </xf>
    <xf numFmtId="0" fontId="0" fillId="0" borderId="14" xfId="0" applyBorder="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75" xfId="0" applyBorder="1" applyAlignment="1">
      <alignment vertical="center" wrapText="1"/>
    </xf>
    <xf numFmtId="0" fontId="10" fillId="0" borderId="13" xfId="0" applyFont="1" applyBorder="1" applyAlignment="1">
      <alignment horizontal="center" vertical="center" wrapText="1"/>
    </xf>
    <xf numFmtId="0" fontId="0" fillId="0" borderId="67" xfId="0" applyBorder="1" applyAlignment="1">
      <alignment horizontal="center" vertical="center" wrapText="1"/>
    </xf>
    <xf numFmtId="176" fontId="4" fillId="0" borderId="30" xfId="1" applyNumberFormat="1" applyBorder="1" applyAlignment="1">
      <alignment vertical="center"/>
    </xf>
    <xf numFmtId="176" fontId="4" fillId="0" borderId="61" xfId="1" applyNumberFormat="1" applyBorder="1" applyAlignment="1">
      <alignment vertical="center"/>
    </xf>
    <xf numFmtId="176" fontId="4" fillId="0" borderId="79" xfId="1" applyNumberFormat="1" applyBorder="1" applyAlignment="1">
      <alignment vertical="center"/>
    </xf>
    <xf numFmtId="0" fontId="10" fillId="0" borderId="1" xfId="0" applyFont="1" applyBorder="1" applyAlignment="1">
      <alignment horizontal="center" vertical="center" wrapText="1"/>
    </xf>
    <xf numFmtId="0" fontId="0" fillId="0" borderId="13" xfId="0" applyBorder="1" applyAlignment="1">
      <alignment vertical="center" wrapText="1"/>
    </xf>
    <xf numFmtId="0" fontId="0" fillId="0" borderId="77" xfId="0" applyBorder="1" applyAlignment="1">
      <alignment vertical="center" wrapText="1"/>
    </xf>
    <xf numFmtId="176" fontId="4" fillId="0" borderId="75" xfId="1" applyNumberFormat="1" applyBorder="1" applyAlignment="1">
      <alignment vertical="center"/>
    </xf>
    <xf numFmtId="176" fontId="4" fillId="0" borderId="14" xfId="1" applyNumberFormat="1" applyBorder="1" applyAlignment="1">
      <alignment vertical="center"/>
    </xf>
    <xf numFmtId="0" fontId="12" fillId="0" borderId="30" xfId="0" applyFont="1" applyBorder="1" applyAlignment="1">
      <alignment vertical="center"/>
    </xf>
    <xf numFmtId="0" fontId="12" fillId="0" borderId="61" xfId="0" applyFont="1" applyBorder="1" applyAlignment="1">
      <alignment vertical="center"/>
    </xf>
    <xf numFmtId="0" fontId="11" fillId="0" borderId="23" xfId="0" applyFont="1" applyBorder="1" applyAlignment="1">
      <alignment vertical="center" shrinkToFit="1"/>
    </xf>
  </cellXfs>
  <cellStyles count="5">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0241" name="Rectangle 1">
          <a:extLst>
            <a:ext uri="{FF2B5EF4-FFF2-40B4-BE49-F238E27FC236}">
              <a16:creationId xmlns:a16="http://schemas.microsoft.com/office/drawing/2014/main" id="{00000000-0008-0000-0200-000001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0242" name="Rectangle 2">
          <a:extLst>
            <a:ext uri="{FF2B5EF4-FFF2-40B4-BE49-F238E27FC236}">
              <a16:creationId xmlns:a16="http://schemas.microsoft.com/office/drawing/2014/main" id="{00000000-0008-0000-0200-000002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0245" name="Text Box 5">
          <a:extLst>
            <a:ext uri="{FF2B5EF4-FFF2-40B4-BE49-F238E27FC236}">
              <a16:creationId xmlns:a16="http://schemas.microsoft.com/office/drawing/2014/main" id="{00000000-0008-0000-0200-0000052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0246" name="Text Box 6">
          <a:extLst>
            <a:ext uri="{FF2B5EF4-FFF2-40B4-BE49-F238E27FC236}">
              <a16:creationId xmlns:a16="http://schemas.microsoft.com/office/drawing/2014/main" id="{00000000-0008-0000-0200-000006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0247" name="Text Box 7">
          <a:extLst>
            <a:ext uri="{FF2B5EF4-FFF2-40B4-BE49-F238E27FC236}">
              <a16:creationId xmlns:a16="http://schemas.microsoft.com/office/drawing/2014/main" id="{00000000-0008-0000-0200-000007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0248" name="Rectangle 8">
          <a:extLst>
            <a:ext uri="{FF2B5EF4-FFF2-40B4-BE49-F238E27FC236}">
              <a16:creationId xmlns:a16="http://schemas.microsoft.com/office/drawing/2014/main" id="{00000000-0008-0000-0200-000008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1265" name="Rectangle 1">
          <a:extLst>
            <a:ext uri="{FF2B5EF4-FFF2-40B4-BE49-F238E27FC236}">
              <a16:creationId xmlns:a16="http://schemas.microsoft.com/office/drawing/2014/main" id="{00000000-0008-0000-0500-000001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1266" name="Rectangle 2">
          <a:extLst>
            <a:ext uri="{FF2B5EF4-FFF2-40B4-BE49-F238E27FC236}">
              <a16:creationId xmlns:a16="http://schemas.microsoft.com/office/drawing/2014/main" id="{00000000-0008-0000-0500-000002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1267" name="Rectangle 3">
          <a:extLst>
            <a:ext uri="{FF2B5EF4-FFF2-40B4-BE49-F238E27FC236}">
              <a16:creationId xmlns:a16="http://schemas.microsoft.com/office/drawing/2014/main" id="{00000000-0008-0000-0500-0000032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1268" name="Rectangle 4">
          <a:extLst>
            <a:ext uri="{FF2B5EF4-FFF2-40B4-BE49-F238E27FC236}">
              <a16:creationId xmlns:a16="http://schemas.microsoft.com/office/drawing/2014/main" id="{00000000-0008-0000-0500-000004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1269" name="Rectangle 5">
          <a:extLst>
            <a:ext uri="{FF2B5EF4-FFF2-40B4-BE49-F238E27FC236}">
              <a16:creationId xmlns:a16="http://schemas.microsoft.com/office/drawing/2014/main" id="{00000000-0008-0000-0500-000005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2289" name="Rectangle 1">
          <a:extLst>
            <a:ext uri="{FF2B5EF4-FFF2-40B4-BE49-F238E27FC236}">
              <a16:creationId xmlns:a16="http://schemas.microsoft.com/office/drawing/2014/main" id="{00000000-0008-0000-0600-000001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2290" name="Rectangle 2">
          <a:extLst>
            <a:ext uri="{FF2B5EF4-FFF2-40B4-BE49-F238E27FC236}">
              <a16:creationId xmlns:a16="http://schemas.microsoft.com/office/drawing/2014/main" id="{00000000-0008-0000-0600-000002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2291" name="Rectangle 3">
          <a:extLst>
            <a:ext uri="{FF2B5EF4-FFF2-40B4-BE49-F238E27FC236}">
              <a16:creationId xmlns:a16="http://schemas.microsoft.com/office/drawing/2014/main" id="{00000000-0008-0000-0600-00000330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2292" name="Rectangle 4">
          <a:extLst>
            <a:ext uri="{FF2B5EF4-FFF2-40B4-BE49-F238E27FC236}">
              <a16:creationId xmlns:a16="http://schemas.microsoft.com/office/drawing/2014/main" id="{00000000-0008-0000-0600-000004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2296" name="Rectangle 8">
          <a:extLst>
            <a:ext uri="{FF2B5EF4-FFF2-40B4-BE49-F238E27FC236}">
              <a16:creationId xmlns:a16="http://schemas.microsoft.com/office/drawing/2014/main" id="{00000000-0008-0000-0600-000008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50"/>
  <sheetViews>
    <sheetView showGridLines="0" tabSelected="1" view="pageBreakPreview" zoomScaleNormal="100" zoomScaleSheetLayoutView="100" workbookViewId="0">
      <selection activeCell="E10" sqref="E10"/>
    </sheetView>
  </sheetViews>
  <sheetFormatPr defaultColWidth="3.125" defaultRowHeight="18.75" customHeight="1" x14ac:dyDescent="0.15"/>
  <cols>
    <col min="1" max="1" width="3.125" style="148"/>
    <col min="2" max="2" width="3.125" style="148" customWidth="1"/>
    <col min="3" max="16384" width="3.125" style="148"/>
  </cols>
  <sheetData>
    <row r="1" spans="1:35" s="151" customFormat="1" ht="18.75" customHeight="1" x14ac:dyDescent="0.15">
      <c r="A1" s="150" t="s">
        <v>128</v>
      </c>
      <c r="I1" s="152"/>
      <c r="J1" s="152"/>
      <c r="AH1" s="152"/>
      <c r="AI1" s="152"/>
    </row>
    <row r="2" spans="1:35" s="151" customFormat="1" ht="18.75" customHeight="1" x14ac:dyDescent="0.15">
      <c r="A2" s="153" t="s">
        <v>129</v>
      </c>
      <c r="B2" s="153"/>
      <c r="C2" s="153"/>
      <c r="D2" s="153"/>
      <c r="E2" s="153"/>
      <c r="F2" s="153"/>
      <c r="G2" s="153"/>
      <c r="H2" s="153"/>
      <c r="I2" s="153"/>
      <c r="J2" s="153"/>
      <c r="K2" s="153"/>
      <c r="L2" s="153"/>
      <c r="M2" s="153"/>
      <c r="N2" s="153"/>
      <c r="O2" s="153"/>
      <c r="P2" s="153"/>
      <c r="Q2" s="153"/>
      <c r="R2" s="153"/>
      <c r="AH2" s="152"/>
      <c r="AI2" s="152"/>
    </row>
    <row r="4" spans="1:35" ht="18.75" customHeight="1" x14ac:dyDescent="0.15">
      <c r="B4" s="149"/>
      <c r="C4" s="149"/>
      <c r="D4" s="149"/>
      <c r="E4" s="149"/>
      <c r="F4" s="149"/>
      <c r="G4" s="149"/>
      <c r="H4" s="166" t="str">
        <f>Y7</f>
        <v>令和８</v>
      </c>
      <c r="I4" s="166"/>
      <c r="J4" s="166"/>
      <c r="K4" s="149" t="s">
        <v>130</v>
      </c>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5" ht="18.75" customHeight="1" x14ac:dyDescent="0.15">
      <c r="A5" s="167" t="s">
        <v>131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row>
    <row r="6" spans="1:35" s="151" customFormat="1" ht="18.75" customHeight="1" x14ac:dyDescent="0.15">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row>
    <row r="7" spans="1:35" s="151" customFormat="1" ht="18.75" customHeight="1" x14ac:dyDescent="0.15">
      <c r="Y7" s="165" t="s">
        <v>173</v>
      </c>
      <c r="Z7" s="165"/>
      <c r="AA7" s="165"/>
      <c r="AB7" s="154" t="s">
        <v>132</v>
      </c>
      <c r="AC7" s="165"/>
      <c r="AD7" s="165"/>
      <c r="AE7" s="154" t="s">
        <v>133</v>
      </c>
      <c r="AF7" s="165"/>
      <c r="AG7" s="165"/>
      <c r="AH7" s="154" t="s">
        <v>134</v>
      </c>
    </row>
    <row r="8" spans="1:35" s="151" customFormat="1" ht="18.75" customHeight="1" x14ac:dyDescent="0.15">
      <c r="B8" s="151" t="s">
        <v>135</v>
      </c>
    </row>
    <row r="9" spans="1:35" s="151" customFormat="1" ht="18.75" customHeight="1" x14ac:dyDescent="0.15">
      <c r="B9" s="164"/>
      <c r="C9" s="164"/>
      <c r="D9" s="164"/>
      <c r="E9" s="165" t="s">
        <v>175</v>
      </c>
      <c r="F9" s="165"/>
      <c r="G9" s="165"/>
      <c r="H9" s="165"/>
      <c r="I9" s="151" t="s">
        <v>136</v>
      </c>
    </row>
    <row r="10" spans="1:35" s="151" customFormat="1" ht="18.75" customHeight="1" x14ac:dyDescent="0.15">
      <c r="E10" s="154"/>
      <c r="F10" s="154"/>
      <c r="G10" s="154"/>
      <c r="H10" s="154"/>
      <c r="P10" s="151" t="s">
        <v>137</v>
      </c>
    </row>
    <row r="11" spans="1:35" s="155" customFormat="1" ht="18.75" customHeight="1" x14ac:dyDescent="0.15">
      <c r="D11" s="151"/>
      <c r="E11" s="151"/>
      <c r="F11" s="151"/>
      <c r="G11" s="151"/>
      <c r="H11" s="151"/>
      <c r="I11" s="151"/>
      <c r="J11" s="151"/>
      <c r="K11" s="151"/>
      <c r="L11" s="151"/>
      <c r="M11" s="151"/>
      <c r="N11" s="151"/>
      <c r="O11" s="151"/>
      <c r="P11" s="151"/>
      <c r="Q11" s="170" t="s">
        <v>138</v>
      </c>
      <c r="R11" s="170"/>
      <c r="S11" s="170"/>
      <c r="T11" s="170"/>
      <c r="U11" s="170"/>
      <c r="V11" s="171"/>
      <c r="W11" s="171"/>
      <c r="X11" s="171"/>
      <c r="Y11" s="171"/>
      <c r="Z11" s="171"/>
      <c r="AA11" s="171"/>
      <c r="AB11" s="171"/>
      <c r="AC11" s="171"/>
      <c r="AD11" s="171"/>
      <c r="AE11" s="171"/>
      <c r="AF11" s="171"/>
      <c r="AG11" s="171"/>
      <c r="AH11" s="171"/>
    </row>
    <row r="12" spans="1:35" s="155" customFormat="1" ht="18.75" customHeight="1" x14ac:dyDescent="0.15">
      <c r="C12" s="152"/>
      <c r="D12" s="152"/>
      <c r="E12" s="152"/>
      <c r="F12" s="152"/>
      <c r="G12" s="152"/>
      <c r="H12" s="152"/>
      <c r="I12" s="152"/>
      <c r="K12" s="151"/>
      <c r="L12" s="151"/>
      <c r="M12" s="151"/>
      <c r="N12" s="151"/>
      <c r="O12" s="151"/>
      <c r="P12" s="151"/>
      <c r="Q12" s="170" t="s">
        <v>139</v>
      </c>
      <c r="R12" s="170"/>
      <c r="S12" s="170"/>
      <c r="T12" s="170"/>
      <c r="U12" s="170"/>
      <c r="V12" s="171"/>
      <c r="W12" s="171"/>
      <c r="X12" s="171"/>
      <c r="Y12" s="171"/>
      <c r="Z12" s="171"/>
      <c r="AA12" s="171"/>
      <c r="AB12" s="171"/>
      <c r="AC12" s="171"/>
      <c r="AD12" s="171"/>
      <c r="AE12" s="171"/>
      <c r="AF12" s="171"/>
      <c r="AG12" s="171"/>
      <c r="AH12" s="171"/>
    </row>
    <row r="13" spans="1:35" s="155" customFormat="1" ht="18.75" customHeight="1" x14ac:dyDescent="0.15">
      <c r="D13" s="151"/>
      <c r="E13" s="151"/>
      <c r="F13" s="151"/>
      <c r="G13" s="151"/>
      <c r="H13" s="151"/>
      <c r="I13" s="151"/>
      <c r="J13" s="151"/>
      <c r="K13" s="151"/>
      <c r="L13" s="151"/>
      <c r="M13" s="151"/>
      <c r="N13" s="151"/>
      <c r="O13" s="151"/>
      <c r="P13" s="151"/>
      <c r="Q13" s="170" t="s">
        <v>140</v>
      </c>
      <c r="R13" s="170"/>
      <c r="S13" s="170"/>
      <c r="T13" s="170"/>
      <c r="U13" s="170"/>
      <c r="V13" s="171"/>
      <c r="W13" s="171"/>
      <c r="X13" s="171"/>
      <c r="Y13" s="171"/>
      <c r="Z13" s="171"/>
      <c r="AA13" s="171"/>
      <c r="AB13" s="171"/>
      <c r="AC13" s="171"/>
      <c r="AD13" s="171"/>
      <c r="AE13" s="171"/>
      <c r="AF13" s="171"/>
      <c r="AG13" s="171"/>
      <c r="AH13" s="171"/>
    </row>
    <row r="14" spans="1:35" s="155" customFormat="1" ht="18.75" customHeight="1" x14ac:dyDescent="0.15">
      <c r="C14" s="152"/>
      <c r="D14" s="152"/>
      <c r="E14" s="152"/>
      <c r="F14" s="152"/>
      <c r="G14" s="152"/>
      <c r="H14" s="152"/>
      <c r="I14" s="152"/>
      <c r="J14" s="152"/>
      <c r="K14" s="152"/>
      <c r="L14" s="154"/>
      <c r="M14" s="154"/>
      <c r="N14" s="154"/>
      <c r="O14" s="151"/>
      <c r="P14" s="151"/>
    </row>
    <row r="15" spans="1:35" s="151" customFormat="1" ht="16.5" customHeight="1" x14ac:dyDescent="0.15">
      <c r="D15" s="172" t="str">
        <f>Y7</f>
        <v>令和８</v>
      </c>
      <c r="E15" s="172"/>
      <c r="F15" s="172"/>
      <c r="G15" s="172"/>
      <c r="H15" s="164" t="s">
        <v>141</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row>
    <row r="16" spans="1:35" s="151" customFormat="1" ht="16.5" customHeight="1" x14ac:dyDescent="0.15">
      <c r="D16" s="173" t="s">
        <v>142</v>
      </c>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row>
    <row r="17" spans="1:35" s="151" customFormat="1" ht="16.5" customHeight="1" x14ac:dyDescent="0.15">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row>
    <row r="18" spans="1:35" s="151" customFormat="1" ht="18.75" customHeight="1" x14ac:dyDescent="0.15">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row>
    <row r="19" spans="1:35" s="151" customFormat="1" ht="18.75" customHeight="1" x14ac:dyDescent="0.15">
      <c r="C19" s="156" t="s">
        <v>143</v>
      </c>
    </row>
    <row r="20" spans="1:35" s="151" customFormat="1" ht="26.25" customHeight="1" x14ac:dyDescent="0.15">
      <c r="D20" s="168" t="s">
        <v>144</v>
      </c>
      <c r="E20" s="168"/>
      <c r="F20" s="168"/>
      <c r="G20" s="157"/>
      <c r="H20" s="169">
        <f>'収入の部（入力用）'!C11</f>
        <v>0</v>
      </c>
      <c r="I20" s="169"/>
      <c r="J20" s="169"/>
      <c r="K20" s="169"/>
      <c r="L20" s="169"/>
      <c r="M20" s="157" t="s">
        <v>145</v>
      </c>
    </row>
    <row r="21" spans="1:35" s="151" customFormat="1" ht="26.25" customHeight="1" x14ac:dyDescent="0.15">
      <c r="D21" s="175" t="s">
        <v>146</v>
      </c>
      <c r="E21" s="175"/>
      <c r="F21" s="175"/>
      <c r="G21" s="175"/>
      <c r="H21" s="175"/>
      <c r="I21" s="175"/>
      <c r="J21" s="175"/>
      <c r="K21" s="175"/>
      <c r="L21" s="175"/>
      <c r="M21" s="175"/>
      <c r="N21" s="175"/>
      <c r="O21" s="175"/>
      <c r="P21" s="175"/>
      <c r="Q21" s="175"/>
    </row>
    <row r="22" spans="1:35" s="151" customFormat="1" ht="26.25" customHeight="1" x14ac:dyDescent="0.15">
      <c r="D22" s="175" t="s">
        <v>147</v>
      </c>
      <c r="E22" s="175"/>
      <c r="F22" s="175"/>
      <c r="G22" s="175"/>
      <c r="H22" s="175"/>
      <c r="I22" s="175"/>
      <c r="J22" s="175"/>
      <c r="K22" s="175"/>
      <c r="L22" s="175"/>
      <c r="M22" s="175"/>
      <c r="N22" s="175"/>
      <c r="O22" s="175"/>
      <c r="P22" s="175"/>
      <c r="Q22" s="175"/>
    </row>
    <row r="23" spans="1:35" s="151" customFormat="1" ht="26.25" customHeight="1" x14ac:dyDescent="0.15">
      <c r="D23" s="177" t="str">
        <f>Y7</f>
        <v>令和８</v>
      </c>
      <c r="E23" s="177"/>
      <c r="F23" s="177"/>
      <c r="G23" s="163" t="s">
        <v>148</v>
      </c>
      <c r="H23" s="158"/>
      <c r="I23" s="158"/>
      <c r="J23" s="158"/>
      <c r="K23" s="158"/>
      <c r="L23" s="158"/>
      <c r="M23" s="158"/>
      <c r="N23" s="158"/>
      <c r="O23" s="158"/>
      <c r="P23" s="178">
        <f>'収入の部（入力用）'!N13</f>
        <v>0</v>
      </c>
      <c r="Q23" s="177"/>
      <c r="R23" s="177"/>
      <c r="S23" s="158" t="s">
        <v>149</v>
      </c>
      <c r="T23" s="158"/>
      <c r="U23" s="158"/>
      <c r="V23" s="158"/>
      <c r="W23" s="158"/>
      <c r="X23" s="158"/>
      <c r="Y23" s="158"/>
      <c r="Z23" s="158"/>
      <c r="AA23" s="158"/>
      <c r="AB23" s="158"/>
      <c r="AC23" s="158"/>
      <c r="AD23" s="158"/>
      <c r="AE23" s="158"/>
      <c r="AF23" s="158"/>
      <c r="AG23" s="158"/>
      <c r="AH23" s="158"/>
      <c r="AI23" s="158"/>
    </row>
    <row r="24" spans="1:35" s="151" customFormat="1" ht="26.25" customHeight="1" x14ac:dyDescent="0.15">
      <c r="D24" s="161"/>
      <c r="E24" s="161"/>
      <c r="F24" s="161"/>
      <c r="G24" s="158"/>
      <c r="H24" s="158"/>
      <c r="I24" s="158"/>
      <c r="J24" s="158"/>
      <c r="K24" s="158"/>
      <c r="L24" s="158"/>
      <c r="M24" s="158"/>
      <c r="N24" s="158"/>
      <c r="O24" s="158"/>
      <c r="P24" s="162"/>
      <c r="Q24" s="161"/>
      <c r="R24" s="161"/>
      <c r="S24" s="158"/>
      <c r="T24" s="158"/>
      <c r="U24" s="158"/>
      <c r="V24" s="158"/>
      <c r="W24" s="158"/>
      <c r="X24" s="158"/>
      <c r="Y24" s="158"/>
      <c r="Z24" s="158"/>
      <c r="AA24" s="158"/>
      <c r="AB24" s="158"/>
      <c r="AC24" s="158"/>
      <c r="AD24" s="158"/>
      <c r="AE24" s="158"/>
      <c r="AF24" s="158"/>
      <c r="AG24" s="158"/>
      <c r="AH24" s="158"/>
      <c r="AI24" s="158"/>
    </row>
    <row r="25" spans="1:35" s="151" customFormat="1" ht="18.75" customHeight="1" x14ac:dyDescent="0.15">
      <c r="C25" s="156" t="s">
        <v>150</v>
      </c>
      <c r="H25" s="159"/>
    </row>
    <row r="26" spans="1:35" s="151" customFormat="1" ht="26.25" customHeight="1" x14ac:dyDescent="0.15">
      <c r="D26" s="168" t="s">
        <v>144</v>
      </c>
      <c r="E26" s="168"/>
      <c r="F26" s="168"/>
      <c r="G26" s="157"/>
      <c r="H26" s="169">
        <f>L29</f>
        <v>0</v>
      </c>
      <c r="I26" s="169"/>
      <c r="J26" s="169"/>
      <c r="K26" s="169"/>
      <c r="L26" s="169"/>
      <c r="M26" s="157" t="s">
        <v>145</v>
      </c>
    </row>
    <row r="27" spans="1:35" s="151" customFormat="1" ht="18.75" customHeight="1" x14ac:dyDescent="0.15">
      <c r="D27" s="175" t="s">
        <v>151</v>
      </c>
      <c r="E27" s="175"/>
      <c r="F27" s="175"/>
      <c r="G27" s="175"/>
      <c r="H27" s="175"/>
      <c r="I27" s="175"/>
      <c r="J27" s="175"/>
      <c r="K27" s="175"/>
      <c r="L27" s="175"/>
      <c r="M27" s="175"/>
      <c r="N27" s="175"/>
      <c r="O27" s="175"/>
      <c r="P27" s="175"/>
      <c r="Q27" s="175"/>
    </row>
    <row r="28" spans="1:35" s="151" customFormat="1" ht="15" customHeight="1" x14ac:dyDescent="0.15">
      <c r="A28" s="176" t="s">
        <v>152</v>
      </c>
      <c r="B28" s="176"/>
      <c r="C28" s="176"/>
      <c r="D28" s="176"/>
      <c r="E28" s="176"/>
      <c r="F28" s="176"/>
      <c r="G28" s="176"/>
      <c r="H28" s="176"/>
      <c r="I28" s="176"/>
      <c r="J28" s="176"/>
      <c r="K28" s="176"/>
      <c r="L28" s="176"/>
      <c r="M28" s="176"/>
      <c r="N28" s="176"/>
      <c r="O28" s="176"/>
      <c r="P28" s="176"/>
      <c r="Q28" s="176"/>
    </row>
    <row r="29" spans="1:35" s="151" customFormat="1" ht="33.75" customHeight="1" x14ac:dyDescent="0.15">
      <c r="D29" s="177">
        <f>'収入の部（入力用）'!G16</f>
        <v>0</v>
      </c>
      <c r="E29" s="177"/>
      <c r="F29" s="177"/>
      <c r="G29" s="157" t="s">
        <v>153</v>
      </c>
      <c r="H29" s="157"/>
      <c r="I29" s="157"/>
      <c r="J29" s="157"/>
      <c r="K29" s="157"/>
      <c r="L29" s="169">
        <f>D29*2200</f>
        <v>0</v>
      </c>
      <c r="M29" s="169"/>
      <c r="N29" s="169"/>
      <c r="O29" s="169"/>
      <c r="P29" s="169"/>
      <c r="Q29" s="157" t="s">
        <v>145</v>
      </c>
    </row>
    <row r="30" spans="1:35" s="151" customFormat="1" ht="26.25" customHeight="1" x14ac:dyDescent="0.15"/>
    <row r="31" spans="1:35" s="151" customFormat="1" ht="16.5" customHeight="1" x14ac:dyDescent="0.15">
      <c r="C31" s="156" t="s">
        <v>154</v>
      </c>
    </row>
    <row r="32" spans="1:35" s="151" customFormat="1" ht="16.5" customHeight="1" x14ac:dyDescent="0.15">
      <c r="C32" s="151" t="s">
        <v>155</v>
      </c>
    </row>
    <row r="33" spans="2:4" s="151" customFormat="1" ht="16.5" customHeight="1" x14ac:dyDescent="0.15">
      <c r="C33" s="151" t="s">
        <v>156</v>
      </c>
    </row>
    <row r="34" spans="2:4" s="151" customFormat="1" ht="16.5" customHeight="1" x14ac:dyDescent="0.15">
      <c r="C34" s="151" t="s">
        <v>157</v>
      </c>
    </row>
    <row r="35" spans="2:4" s="151" customFormat="1" ht="16.5" customHeight="1" x14ac:dyDescent="0.15">
      <c r="C35" s="151" t="s">
        <v>158</v>
      </c>
    </row>
    <row r="36" spans="2:4" s="151" customFormat="1" ht="16.5" customHeight="1" x14ac:dyDescent="0.15">
      <c r="C36" s="151" t="s">
        <v>159</v>
      </c>
    </row>
    <row r="37" spans="2:4" s="151" customFormat="1" ht="16.5" customHeight="1" x14ac:dyDescent="0.15">
      <c r="C37" s="151" t="s">
        <v>172</v>
      </c>
    </row>
    <row r="38" spans="2:4" s="151" customFormat="1" ht="16.5" customHeight="1" x14ac:dyDescent="0.15">
      <c r="C38" s="151" t="s">
        <v>160</v>
      </c>
    </row>
    <row r="39" spans="2:4" s="151" customFormat="1" ht="16.5" customHeight="1" x14ac:dyDescent="0.15">
      <c r="C39" s="151" t="s">
        <v>161</v>
      </c>
    </row>
    <row r="40" spans="2:4" s="151" customFormat="1" ht="16.5" customHeight="1" x14ac:dyDescent="0.15">
      <c r="C40" s="151" t="s">
        <v>162</v>
      </c>
    </row>
    <row r="41" spans="2:4" s="151" customFormat="1" ht="16.5" customHeight="1" x14ac:dyDescent="0.15">
      <c r="C41" s="151" t="s">
        <v>163</v>
      </c>
    </row>
    <row r="42" spans="2:4" s="151" customFormat="1" ht="16.5" customHeight="1" x14ac:dyDescent="0.15"/>
    <row r="43" spans="2:4" s="151" customFormat="1" ht="16.5" customHeight="1" x14ac:dyDescent="0.15">
      <c r="C43" s="156" t="s">
        <v>164</v>
      </c>
    </row>
    <row r="44" spans="2:4" s="151" customFormat="1" ht="16.5" customHeight="1" x14ac:dyDescent="0.15">
      <c r="B44" s="160"/>
      <c r="C44" s="160"/>
      <c r="D44" s="151" t="s">
        <v>165</v>
      </c>
    </row>
    <row r="45" spans="2:4" s="151" customFormat="1" ht="16.5" customHeight="1" x14ac:dyDescent="0.15">
      <c r="B45" s="160"/>
      <c r="C45" s="160"/>
      <c r="D45" s="151" t="s">
        <v>166</v>
      </c>
    </row>
    <row r="46" spans="2:4" s="151" customFormat="1" ht="18.75" customHeight="1" x14ac:dyDescent="0.15">
      <c r="B46" s="160"/>
      <c r="C46" s="160"/>
      <c r="D46" s="151" t="s">
        <v>167</v>
      </c>
    </row>
    <row r="47" spans="2:4" s="151" customFormat="1" ht="18.75" customHeight="1" x14ac:dyDescent="0.15">
      <c r="B47" s="160"/>
      <c r="C47" s="160"/>
      <c r="D47" s="151" t="s">
        <v>168</v>
      </c>
    </row>
    <row r="48" spans="2:4" s="151" customFormat="1" ht="18.75" customHeight="1" x14ac:dyDescent="0.15">
      <c r="B48" s="160"/>
      <c r="C48" s="160"/>
      <c r="D48" s="151" t="s">
        <v>169</v>
      </c>
    </row>
    <row r="49" spans="4:4" s="151" customFormat="1" ht="18.75" customHeight="1" x14ac:dyDescent="0.15">
      <c r="D49" s="151" t="s">
        <v>170</v>
      </c>
    </row>
    <row r="50" spans="4:4" s="151" customFormat="1" ht="18.75" customHeight="1" x14ac:dyDescent="0.15">
      <c r="D50" s="151" t="s">
        <v>171</v>
      </c>
    </row>
  </sheetData>
  <mergeCells count="30">
    <mergeCell ref="D27:Q27"/>
    <mergeCell ref="A28:Q28"/>
    <mergeCell ref="D29:F29"/>
    <mergeCell ref="L29:P29"/>
    <mergeCell ref="D21:Q21"/>
    <mergeCell ref="D22:Q22"/>
    <mergeCell ref="D23:F23"/>
    <mergeCell ref="P23:R23"/>
    <mergeCell ref="D26:F26"/>
    <mergeCell ref="H26:L26"/>
    <mergeCell ref="D20:F20"/>
    <mergeCell ref="H20:L20"/>
    <mergeCell ref="Q11:U11"/>
    <mergeCell ref="V11:AH11"/>
    <mergeCell ref="Q12:U12"/>
    <mergeCell ref="V12:AH12"/>
    <mergeCell ref="Q13:U13"/>
    <mergeCell ref="V13:AH13"/>
    <mergeCell ref="D15:G15"/>
    <mergeCell ref="H15:AH15"/>
    <mergeCell ref="D16:AH16"/>
    <mergeCell ref="D17:AH17"/>
    <mergeCell ref="D18:AG18"/>
    <mergeCell ref="B9:D9"/>
    <mergeCell ref="E9:H9"/>
    <mergeCell ref="H4:J4"/>
    <mergeCell ref="A5:AI5"/>
    <mergeCell ref="Y7:AA7"/>
    <mergeCell ref="AC7:AD7"/>
    <mergeCell ref="AF7:AG7"/>
  </mergeCells>
  <phoneticPr fontId="5"/>
  <printOptions horizontalCentered="1"/>
  <pageMargins left="0.39370078740157483" right="0.19685039370078741" top="0.43307086614173229" bottom="0.23622047244094491" header="0.19685039370078741" footer="0.19685039370078741"/>
  <pageSetup paperSize="9" scale="91" orientation="portrait" r:id="rId1"/>
  <ignoredErrors>
    <ignoredError sqref="D23 P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38"/>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269" t="s">
        <v>47</v>
      </c>
      <c r="R1" s="270"/>
      <c r="S1" s="270"/>
      <c r="T1" s="270"/>
      <c r="U1" s="270"/>
      <c r="V1" s="270"/>
      <c r="W1" s="270"/>
      <c r="X1" s="270" t="s">
        <v>48</v>
      </c>
      <c r="Y1" s="270"/>
      <c r="Z1" s="270"/>
      <c r="AA1" s="270"/>
      <c r="AB1" s="270"/>
      <c r="AC1" s="270"/>
      <c r="AD1" s="271"/>
    </row>
    <row r="2" spans="1:35" ht="30" customHeight="1" thickBot="1" x14ac:dyDescent="0.2">
      <c r="A2" s="1"/>
      <c r="B2" s="2"/>
      <c r="C2" s="3"/>
      <c r="D2" s="4"/>
      <c r="Q2" s="272"/>
      <c r="R2" s="273"/>
      <c r="S2" s="273"/>
      <c r="T2" s="273"/>
      <c r="U2" s="273"/>
      <c r="V2" s="273"/>
      <c r="W2" s="273"/>
      <c r="X2" s="273"/>
      <c r="Y2" s="273"/>
      <c r="Z2" s="273"/>
      <c r="AA2" s="273"/>
      <c r="AB2" s="273"/>
      <c r="AC2" s="273"/>
      <c r="AD2" s="274"/>
    </row>
    <row r="3" spans="1:35" ht="24" customHeight="1" thickTop="1" x14ac:dyDescent="0.15">
      <c r="A3" s="5"/>
      <c r="B3" s="1"/>
      <c r="C3" s="3"/>
      <c r="D3" s="4"/>
    </row>
    <row r="4" spans="1:35" ht="22.5" customHeight="1" x14ac:dyDescent="0.15">
      <c r="A4" s="204" t="s">
        <v>174</v>
      </c>
      <c r="B4" s="205"/>
      <c r="C4" s="205"/>
      <c r="D4" s="205"/>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row>
    <row r="5" spans="1:35" ht="22.5" customHeight="1" x14ac:dyDescent="0.15">
      <c r="A5" s="213">
        <f>'【第１号様式】（地区連用）地活費、防犯灯申請書兼実績報告書'!V12</f>
        <v>0</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row>
    <row r="6" spans="1:35" ht="22.5" customHeight="1" x14ac:dyDescent="0.15">
      <c r="A6" s="207" t="s">
        <v>127</v>
      </c>
      <c r="B6" s="208"/>
      <c r="C6" s="208"/>
      <c r="D6" s="208"/>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row>
    <row r="7" spans="1:35" ht="22.5" customHeight="1" thickBot="1" x14ac:dyDescent="0.2">
      <c r="A7" s="210" t="s">
        <v>0</v>
      </c>
      <c r="B7" s="211"/>
      <c r="C7" s="211"/>
      <c r="D7" s="211"/>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1:35" s="7" customFormat="1" ht="25.5" customHeight="1" thickBot="1" x14ac:dyDescent="0.2">
      <c r="A8" s="238" t="s">
        <v>1</v>
      </c>
      <c r="B8" s="239"/>
      <c r="C8" s="6" t="s">
        <v>2</v>
      </c>
      <c r="D8" s="214" t="s">
        <v>3</v>
      </c>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6"/>
    </row>
    <row r="9" spans="1:35" s="8" customFormat="1" ht="19.5" customHeight="1" x14ac:dyDescent="0.15">
      <c r="A9" s="244">
        <v>1</v>
      </c>
      <c r="B9" s="255" t="s">
        <v>4</v>
      </c>
      <c r="C9" s="236">
        <f>D9*I9*O9</f>
        <v>0</v>
      </c>
      <c r="D9" s="221"/>
      <c r="E9" s="222"/>
      <c r="F9" s="222"/>
      <c r="G9" s="10" t="s">
        <v>5</v>
      </c>
      <c r="H9" s="10" t="s">
        <v>17</v>
      </c>
      <c r="I9" s="223"/>
      <c r="J9" s="223"/>
      <c r="K9" s="223"/>
      <c r="L9" s="224" t="s">
        <v>6</v>
      </c>
      <c r="M9" s="225"/>
      <c r="N9" s="10" t="s">
        <v>58</v>
      </c>
      <c r="O9" s="225">
        <v>12</v>
      </c>
      <c r="P9" s="225"/>
      <c r="Q9" s="9" t="s">
        <v>59</v>
      </c>
      <c r="R9" s="11"/>
      <c r="S9" s="11"/>
      <c r="T9" s="11"/>
      <c r="W9" s="11"/>
      <c r="X9" s="11"/>
      <c r="Y9" s="11"/>
      <c r="Z9" s="11"/>
      <c r="AA9" s="11"/>
      <c r="AB9" s="11"/>
      <c r="AC9" s="11"/>
      <c r="AD9" s="12"/>
    </row>
    <row r="10" spans="1:35" s="8" customFormat="1" ht="19.5" customHeight="1" x14ac:dyDescent="0.15">
      <c r="A10" s="245"/>
      <c r="B10" s="234"/>
      <c r="C10" s="237"/>
      <c r="D10" s="226" t="s">
        <v>118</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8"/>
    </row>
    <row r="11" spans="1:35" s="8" customFormat="1" ht="16.5" customHeight="1" x14ac:dyDescent="0.15">
      <c r="A11" s="253" t="s">
        <v>7</v>
      </c>
      <c r="B11" s="261" t="s">
        <v>8</v>
      </c>
      <c r="C11" s="236">
        <f>IF('支出の部（入力用）'!D33&lt;=120000,ROUNDDOWN('支出の部（入力用）'!D33,-1),120000+(IF(AH13=AH15,AH13,IF(AH13&lt;AH15,AH13,IF(AH15&lt;AH13,AH15)))))</f>
        <v>0</v>
      </c>
      <c r="D11" s="229" t="s">
        <v>63</v>
      </c>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1"/>
    </row>
    <row r="12" spans="1:35" s="8" customFormat="1" ht="16.5" customHeight="1" x14ac:dyDescent="0.15">
      <c r="A12" s="254"/>
      <c r="B12" s="262"/>
      <c r="C12" s="237"/>
      <c r="D12" s="191" t="s">
        <v>53</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3"/>
    </row>
    <row r="13" spans="1:35" s="8" customFormat="1" ht="16.5" customHeight="1" x14ac:dyDescent="0.15">
      <c r="A13" s="254"/>
      <c r="B13" s="262"/>
      <c r="C13" s="237"/>
      <c r="D13" s="43" t="s">
        <v>38</v>
      </c>
      <c r="E13" s="243">
        <v>170</v>
      </c>
      <c r="F13" s="243"/>
      <c r="G13" s="13" t="s">
        <v>5</v>
      </c>
      <c r="H13" s="13" t="s">
        <v>17</v>
      </c>
      <c r="I13" s="217" t="s">
        <v>9</v>
      </c>
      <c r="J13" s="217"/>
      <c r="K13" s="217"/>
      <c r="L13" s="217"/>
      <c r="M13" s="217"/>
      <c r="N13" s="218"/>
      <c r="O13" s="218"/>
      <c r="P13" s="218"/>
      <c r="Q13" s="197" t="s">
        <v>6</v>
      </c>
      <c r="R13" s="197"/>
      <c r="S13" s="45" t="s">
        <v>49</v>
      </c>
      <c r="T13" s="219">
        <v>50000</v>
      </c>
      <c r="U13" s="220"/>
      <c r="V13" s="220"/>
      <c r="W13" s="45" t="s">
        <v>5</v>
      </c>
      <c r="X13" s="45"/>
      <c r="Y13" s="45"/>
      <c r="Z13" s="45"/>
      <c r="AA13" s="45"/>
      <c r="AB13" s="45"/>
      <c r="AC13" s="45"/>
      <c r="AD13" s="46"/>
      <c r="AE13" s="14"/>
      <c r="AF13" s="14" t="s">
        <v>39</v>
      </c>
      <c r="AG13" s="14" t="s">
        <v>40</v>
      </c>
      <c r="AH13" s="35">
        <f>IF(N13="",0,E13*N13+T13)</f>
        <v>0</v>
      </c>
      <c r="AI13" s="14"/>
    </row>
    <row r="14" spans="1:35" s="8" customFormat="1" ht="16.5" customHeight="1" x14ac:dyDescent="0.15">
      <c r="A14" s="254"/>
      <c r="B14" s="262"/>
      <c r="C14" s="237"/>
      <c r="D14" s="15"/>
      <c r="E14" s="16"/>
      <c r="F14" s="16"/>
      <c r="G14" s="16"/>
      <c r="I14" s="197" t="s">
        <v>43</v>
      </c>
      <c r="J14" s="198"/>
      <c r="K14" s="198"/>
      <c r="L14" s="198"/>
      <c r="M14" s="198"/>
      <c r="N14" s="198"/>
      <c r="O14" s="198"/>
      <c r="P14" s="198"/>
      <c r="Q14" s="198"/>
      <c r="R14" s="198"/>
      <c r="S14" s="16"/>
      <c r="T14" s="16"/>
      <c r="U14" s="16"/>
      <c r="V14" s="16"/>
      <c r="W14" s="16"/>
      <c r="X14" s="16"/>
      <c r="Y14" s="16"/>
      <c r="Z14" s="16"/>
      <c r="AA14" s="16"/>
      <c r="AB14" s="16"/>
      <c r="AC14" s="16"/>
      <c r="AD14" s="17"/>
    </row>
    <row r="15" spans="1:35" s="8" customFormat="1" ht="16.5" customHeight="1" x14ac:dyDescent="0.15">
      <c r="A15" s="251"/>
      <c r="B15" s="256"/>
      <c r="C15" s="256"/>
      <c r="D15" s="44" t="s">
        <v>50</v>
      </c>
      <c r="E15" s="181" t="s">
        <v>51</v>
      </c>
      <c r="F15" s="181"/>
      <c r="G15" s="181"/>
      <c r="H15" s="181"/>
      <c r="I15" s="181"/>
      <c r="J15" s="181"/>
      <c r="K15" s="181"/>
      <c r="L15" s="181"/>
      <c r="M15" s="181"/>
      <c r="N15" s="182"/>
      <c r="O15" s="182"/>
      <c r="P15" s="180"/>
      <c r="Q15" s="180"/>
      <c r="R15" s="8" t="s">
        <v>52</v>
      </c>
      <c r="S15" s="179" t="str">
        <f>IF('支出の部（入力用）'!D33=0,"",'支出の部（入力用）'!D33-120000)</f>
        <v/>
      </c>
      <c r="T15" s="180"/>
      <c r="U15" s="180"/>
      <c r="V15" s="180"/>
      <c r="W15" s="18" t="s">
        <v>5</v>
      </c>
      <c r="X15" s="181" t="s">
        <v>10</v>
      </c>
      <c r="Y15" s="182"/>
      <c r="Z15" s="182"/>
      <c r="AA15" s="182"/>
      <c r="AB15" s="182"/>
      <c r="AC15" s="182"/>
      <c r="AD15" s="183"/>
      <c r="AF15" s="8" t="s">
        <v>41</v>
      </c>
      <c r="AG15" s="8" t="s">
        <v>42</v>
      </c>
      <c r="AH15" s="35">
        <f>IF(S15="",0,ROUNDDOWN(S15/3,-1))</f>
        <v>0</v>
      </c>
    </row>
    <row r="16" spans="1:35" s="8" customFormat="1" ht="39" customHeight="1" x14ac:dyDescent="0.15">
      <c r="A16" s="251"/>
      <c r="B16" s="147" t="s">
        <v>121</v>
      </c>
      <c r="C16" s="19">
        <f>G16*K16</f>
        <v>0</v>
      </c>
      <c r="D16" s="246" t="s">
        <v>122</v>
      </c>
      <c r="E16" s="247"/>
      <c r="F16" s="247"/>
      <c r="G16" s="196"/>
      <c r="H16" s="196"/>
      <c r="I16" s="20" t="s">
        <v>11</v>
      </c>
      <c r="J16" s="20" t="s">
        <v>17</v>
      </c>
      <c r="K16" s="195">
        <v>2200</v>
      </c>
      <c r="L16" s="195"/>
      <c r="M16" s="195"/>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251"/>
      <c r="B17" s="232"/>
      <c r="C17" s="200" t="str">
        <f>IF(I17+I18+R17+R18+AA17+AA18=0,"",I17+I18+R17+R18+AA17+AA18)</f>
        <v/>
      </c>
      <c r="D17" s="184"/>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6"/>
    </row>
    <row r="18" spans="1:30" s="8" customFormat="1" ht="19.5" customHeight="1" x14ac:dyDescent="0.15">
      <c r="A18" s="251"/>
      <c r="B18" s="234"/>
      <c r="C18" s="201"/>
      <c r="D18" s="187"/>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row>
    <row r="19" spans="1:30" s="8" customFormat="1" ht="19.5" customHeight="1" x14ac:dyDescent="0.15">
      <c r="A19" s="251"/>
      <c r="B19" s="232"/>
      <c r="C19" s="200" t="str">
        <f>IF(I19+I20+R19+R20+AA19+AA20=0,"",I19+I20+R19+R20+AA19+AA20)</f>
        <v/>
      </c>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6"/>
    </row>
    <row r="20" spans="1:30" s="8" customFormat="1" ht="19.5" customHeight="1" x14ac:dyDescent="0.15">
      <c r="A20" s="251"/>
      <c r="B20" s="233"/>
      <c r="C20" s="201"/>
      <c r="D20" s="187"/>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9"/>
    </row>
    <row r="21" spans="1:30" s="8" customFormat="1" ht="19.5" customHeight="1" x14ac:dyDescent="0.15">
      <c r="A21" s="251"/>
      <c r="B21" s="232"/>
      <c r="C21" s="200" t="str">
        <f>IF(I21+I22+R21+R22+AA21+AA22=0,"",I21+I22+R21+R22+AA21+AA22)</f>
        <v/>
      </c>
      <c r="D21" s="184"/>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6"/>
    </row>
    <row r="22" spans="1:30" s="8" customFormat="1" ht="19.5" customHeight="1" x14ac:dyDescent="0.15">
      <c r="A22" s="251"/>
      <c r="B22" s="234"/>
      <c r="C22" s="201"/>
      <c r="D22" s="187"/>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9"/>
    </row>
    <row r="23" spans="1:30" s="8" customFormat="1" ht="19.5" customHeight="1" x14ac:dyDescent="0.15">
      <c r="A23" s="251"/>
      <c r="B23" s="235"/>
      <c r="C23" s="200" t="str">
        <f>IF(I23+I24+R23+R24+AA23+AA24=0,"",I23+I24+R23+R24+AA23+AA24)</f>
        <v/>
      </c>
      <c r="D23" s="184"/>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6"/>
    </row>
    <row r="24" spans="1:30" s="8" customFormat="1" ht="19.5" customHeight="1" x14ac:dyDescent="0.15">
      <c r="A24" s="252"/>
      <c r="B24" s="234"/>
      <c r="C24" s="201"/>
      <c r="D24" s="187"/>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9"/>
    </row>
    <row r="25" spans="1:30" s="8" customFormat="1" ht="19.5" customHeight="1" x14ac:dyDescent="0.15">
      <c r="A25" s="257">
        <v>3</v>
      </c>
      <c r="B25" s="235" t="s">
        <v>12</v>
      </c>
      <c r="C25" s="200">
        <f>I25+I26+R25+R26+AA25+AA26</f>
        <v>0</v>
      </c>
      <c r="D25" s="184"/>
      <c r="E25" s="185"/>
      <c r="F25" s="185"/>
      <c r="G25" s="185"/>
      <c r="H25" s="185"/>
      <c r="I25" s="190"/>
      <c r="J25" s="190"/>
      <c r="K25" s="190"/>
      <c r="L25" s="55" t="s">
        <v>5</v>
      </c>
      <c r="M25" s="185"/>
      <c r="N25" s="185"/>
      <c r="O25" s="185"/>
      <c r="P25" s="185"/>
      <c r="Q25" s="185"/>
      <c r="R25" s="190"/>
      <c r="S25" s="190"/>
      <c r="T25" s="190"/>
      <c r="U25" s="55" t="s">
        <v>5</v>
      </c>
      <c r="V25" s="185"/>
      <c r="W25" s="185"/>
      <c r="X25" s="185"/>
      <c r="Y25" s="185"/>
      <c r="Z25" s="185"/>
      <c r="AA25" s="190"/>
      <c r="AB25" s="190"/>
      <c r="AC25" s="190"/>
      <c r="AD25" s="60" t="s">
        <v>5</v>
      </c>
    </row>
    <row r="26" spans="1:30" s="8" customFormat="1" ht="19.5" customHeight="1" x14ac:dyDescent="0.15">
      <c r="A26" s="258"/>
      <c r="B26" s="259"/>
      <c r="C26" s="260"/>
      <c r="D26" s="202"/>
      <c r="E26" s="203"/>
      <c r="F26" s="203"/>
      <c r="G26" s="203"/>
      <c r="H26" s="203"/>
      <c r="I26" s="194"/>
      <c r="J26" s="194"/>
      <c r="K26" s="194"/>
      <c r="L26" s="56" t="s">
        <v>5</v>
      </c>
      <c r="M26" s="203"/>
      <c r="N26" s="203"/>
      <c r="O26" s="203"/>
      <c r="P26" s="203"/>
      <c r="Q26" s="203"/>
      <c r="R26" s="194"/>
      <c r="S26" s="194"/>
      <c r="T26" s="194"/>
      <c r="U26" s="56" t="s">
        <v>5</v>
      </c>
      <c r="V26" s="203"/>
      <c r="W26" s="203"/>
      <c r="X26" s="203"/>
      <c r="Y26" s="203"/>
      <c r="Z26" s="203"/>
      <c r="AA26" s="194"/>
      <c r="AB26" s="194"/>
      <c r="AC26" s="194"/>
      <c r="AD26" s="58" t="s">
        <v>5</v>
      </c>
    </row>
    <row r="27" spans="1:30" s="8" customFormat="1" ht="19.5" customHeight="1" x14ac:dyDescent="0.15">
      <c r="A27" s="257">
        <v>4</v>
      </c>
      <c r="B27" s="235" t="s">
        <v>13</v>
      </c>
      <c r="C27" s="200">
        <f>I27+I28+R27+R28+AA27+AA28</f>
        <v>0</v>
      </c>
      <c r="D27" s="184"/>
      <c r="E27" s="185"/>
      <c r="F27" s="185"/>
      <c r="G27" s="185"/>
      <c r="H27" s="185"/>
      <c r="I27" s="190"/>
      <c r="J27" s="190"/>
      <c r="K27" s="190"/>
      <c r="L27" s="55" t="s">
        <v>5</v>
      </c>
      <c r="M27" s="185"/>
      <c r="N27" s="185"/>
      <c r="O27" s="185"/>
      <c r="P27" s="185"/>
      <c r="Q27" s="185"/>
      <c r="R27" s="190"/>
      <c r="S27" s="190"/>
      <c r="T27" s="190"/>
      <c r="U27" s="55" t="s">
        <v>5</v>
      </c>
      <c r="V27" s="185"/>
      <c r="W27" s="185"/>
      <c r="X27" s="185"/>
      <c r="Y27" s="185"/>
      <c r="Z27" s="185"/>
      <c r="AA27" s="190"/>
      <c r="AB27" s="190"/>
      <c r="AC27" s="190"/>
      <c r="AD27" s="60" t="s">
        <v>5</v>
      </c>
    </row>
    <row r="28" spans="1:30" s="8" customFormat="1" ht="19.5" customHeight="1" x14ac:dyDescent="0.15">
      <c r="A28" s="245"/>
      <c r="B28" s="234"/>
      <c r="C28" s="201"/>
      <c r="D28" s="187"/>
      <c r="E28" s="188"/>
      <c r="F28" s="188"/>
      <c r="G28" s="188"/>
      <c r="H28" s="188"/>
      <c r="I28" s="199"/>
      <c r="J28" s="199"/>
      <c r="K28" s="199"/>
      <c r="L28" s="62" t="s">
        <v>5</v>
      </c>
      <c r="M28" s="188"/>
      <c r="N28" s="188"/>
      <c r="O28" s="188"/>
      <c r="P28" s="188"/>
      <c r="Q28" s="188"/>
      <c r="R28" s="199"/>
      <c r="S28" s="199"/>
      <c r="T28" s="199"/>
      <c r="U28" s="62" t="s">
        <v>5</v>
      </c>
      <c r="V28" s="188"/>
      <c r="W28" s="188"/>
      <c r="X28" s="188"/>
      <c r="Y28" s="188"/>
      <c r="Z28" s="188"/>
      <c r="AA28" s="199"/>
      <c r="AB28" s="199"/>
      <c r="AC28" s="199"/>
      <c r="AD28" s="63" t="s">
        <v>5</v>
      </c>
    </row>
    <row r="29" spans="1:30" s="8" customFormat="1" ht="19.5" customHeight="1" x14ac:dyDescent="0.15">
      <c r="A29" s="250" t="s">
        <v>62</v>
      </c>
      <c r="B29" s="232" t="s">
        <v>14</v>
      </c>
      <c r="C29" s="200">
        <f>I29+I30+R29+R30+AA29+AA30</f>
        <v>0</v>
      </c>
      <c r="D29" s="184"/>
      <c r="E29" s="185"/>
      <c r="F29" s="185"/>
      <c r="G29" s="185"/>
      <c r="H29" s="185"/>
      <c r="I29" s="190"/>
      <c r="J29" s="190"/>
      <c r="K29" s="190"/>
      <c r="L29" s="55" t="s">
        <v>5</v>
      </c>
      <c r="M29" s="185"/>
      <c r="N29" s="185"/>
      <c r="O29" s="185"/>
      <c r="P29" s="185"/>
      <c r="Q29" s="185"/>
      <c r="R29" s="190"/>
      <c r="S29" s="190"/>
      <c r="T29" s="190"/>
      <c r="U29" s="55" t="s">
        <v>5</v>
      </c>
      <c r="V29" s="185"/>
      <c r="W29" s="185"/>
      <c r="X29" s="185"/>
      <c r="Y29" s="185"/>
      <c r="Z29" s="185"/>
      <c r="AA29" s="190"/>
      <c r="AB29" s="190"/>
      <c r="AC29" s="190"/>
      <c r="AD29" s="60" t="s">
        <v>5</v>
      </c>
    </row>
    <row r="30" spans="1:30" s="8" customFormat="1" ht="19.5" customHeight="1" x14ac:dyDescent="0.15">
      <c r="A30" s="251"/>
      <c r="B30" s="233"/>
      <c r="C30" s="201"/>
      <c r="D30" s="187"/>
      <c r="E30" s="188"/>
      <c r="F30" s="188"/>
      <c r="G30" s="188"/>
      <c r="H30" s="188"/>
      <c r="I30" s="199"/>
      <c r="J30" s="199"/>
      <c r="K30" s="199"/>
      <c r="L30" s="62" t="s">
        <v>5</v>
      </c>
      <c r="M30" s="188"/>
      <c r="N30" s="188"/>
      <c r="O30" s="188"/>
      <c r="P30" s="188"/>
      <c r="Q30" s="188"/>
      <c r="R30" s="199"/>
      <c r="S30" s="199"/>
      <c r="T30" s="199"/>
      <c r="U30" s="62" t="s">
        <v>5</v>
      </c>
      <c r="V30" s="188"/>
      <c r="W30" s="188"/>
      <c r="X30" s="188"/>
      <c r="Y30" s="188"/>
      <c r="Z30" s="188"/>
      <c r="AA30" s="199"/>
      <c r="AB30" s="199"/>
      <c r="AC30" s="199"/>
      <c r="AD30" s="63" t="s">
        <v>5</v>
      </c>
    </row>
    <row r="31" spans="1:30" s="8" customFormat="1" ht="19.5" customHeight="1" x14ac:dyDescent="0.15">
      <c r="A31" s="251"/>
      <c r="B31" s="232" t="s">
        <v>60</v>
      </c>
      <c r="C31" s="200">
        <f>I31+I32+R31+R32+AA31+AA32</f>
        <v>0</v>
      </c>
      <c r="D31" s="184"/>
      <c r="E31" s="185"/>
      <c r="F31" s="185"/>
      <c r="G31" s="185"/>
      <c r="H31" s="185"/>
      <c r="I31" s="190"/>
      <c r="J31" s="190"/>
      <c r="K31" s="190"/>
      <c r="L31" s="55" t="s">
        <v>5</v>
      </c>
      <c r="M31" s="185"/>
      <c r="N31" s="185"/>
      <c r="O31" s="185"/>
      <c r="P31" s="185"/>
      <c r="Q31" s="185"/>
      <c r="R31" s="190"/>
      <c r="S31" s="190"/>
      <c r="T31" s="190"/>
      <c r="U31" s="55" t="s">
        <v>5</v>
      </c>
      <c r="V31" s="185"/>
      <c r="W31" s="185"/>
      <c r="X31" s="185"/>
      <c r="Y31" s="185"/>
      <c r="Z31" s="185"/>
      <c r="AA31" s="190"/>
      <c r="AB31" s="190"/>
      <c r="AC31" s="190"/>
      <c r="AD31" s="60" t="s">
        <v>5</v>
      </c>
    </row>
    <row r="32" spans="1:30" s="8" customFormat="1" ht="19.5" customHeight="1" x14ac:dyDescent="0.15">
      <c r="A32" s="251"/>
      <c r="B32" s="233"/>
      <c r="C32" s="201"/>
      <c r="D32" s="187"/>
      <c r="E32" s="188"/>
      <c r="F32" s="188"/>
      <c r="G32" s="188"/>
      <c r="H32" s="188"/>
      <c r="I32" s="199"/>
      <c r="J32" s="199"/>
      <c r="K32" s="199"/>
      <c r="L32" s="62" t="s">
        <v>5</v>
      </c>
      <c r="M32" s="188"/>
      <c r="N32" s="188"/>
      <c r="O32" s="188"/>
      <c r="P32" s="188"/>
      <c r="Q32" s="188"/>
      <c r="R32" s="199"/>
      <c r="S32" s="199"/>
      <c r="T32" s="199"/>
      <c r="U32" s="62" t="s">
        <v>5</v>
      </c>
      <c r="V32" s="188"/>
      <c r="W32" s="188"/>
      <c r="X32" s="188"/>
      <c r="Y32" s="188"/>
      <c r="Z32" s="188"/>
      <c r="AA32" s="199"/>
      <c r="AB32" s="199"/>
      <c r="AC32" s="199"/>
      <c r="AD32" s="63" t="s">
        <v>5</v>
      </c>
    </row>
    <row r="33" spans="1:30" s="8" customFormat="1" ht="19.5" customHeight="1" x14ac:dyDescent="0.15">
      <c r="A33" s="251"/>
      <c r="B33" s="232" t="s">
        <v>61</v>
      </c>
      <c r="C33" s="266">
        <f>I33+I34+R33+R34+AA33+AA34</f>
        <v>0</v>
      </c>
      <c r="D33" s="184"/>
      <c r="E33" s="185"/>
      <c r="F33" s="185"/>
      <c r="G33" s="185"/>
      <c r="H33" s="185"/>
      <c r="I33" s="190"/>
      <c r="J33" s="190"/>
      <c r="K33" s="190"/>
      <c r="L33" s="55" t="s">
        <v>5</v>
      </c>
      <c r="M33" s="185"/>
      <c r="N33" s="185"/>
      <c r="O33" s="185"/>
      <c r="P33" s="185"/>
      <c r="Q33" s="185"/>
      <c r="R33" s="190"/>
      <c r="S33" s="190"/>
      <c r="T33" s="190"/>
      <c r="U33" s="55" t="s">
        <v>5</v>
      </c>
      <c r="V33" s="185"/>
      <c r="W33" s="185"/>
      <c r="X33" s="185"/>
      <c r="Y33" s="185"/>
      <c r="Z33" s="185"/>
      <c r="AA33" s="190"/>
      <c r="AB33" s="190"/>
      <c r="AC33" s="190"/>
      <c r="AD33" s="60" t="s">
        <v>5</v>
      </c>
    </row>
    <row r="34" spans="1:30" s="8" customFormat="1" ht="19.5" customHeight="1" x14ac:dyDescent="0.15">
      <c r="A34" s="252"/>
      <c r="B34" s="234"/>
      <c r="C34" s="268"/>
      <c r="D34" s="187"/>
      <c r="E34" s="188"/>
      <c r="F34" s="188"/>
      <c r="G34" s="188"/>
      <c r="H34" s="188"/>
      <c r="I34" s="199"/>
      <c r="J34" s="199"/>
      <c r="K34" s="199"/>
      <c r="L34" s="62" t="s">
        <v>5</v>
      </c>
      <c r="M34" s="188"/>
      <c r="N34" s="188"/>
      <c r="O34" s="188"/>
      <c r="P34" s="188"/>
      <c r="Q34" s="188"/>
      <c r="R34" s="199"/>
      <c r="S34" s="199"/>
      <c r="T34" s="199"/>
      <c r="U34" s="62" t="s">
        <v>5</v>
      </c>
      <c r="V34" s="188"/>
      <c r="W34" s="188"/>
      <c r="X34" s="188"/>
      <c r="Y34" s="188"/>
      <c r="Z34" s="188"/>
      <c r="AA34" s="199"/>
      <c r="AB34" s="199"/>
      <c r="AC34" s="199"/>
      <c r="AD34" s="63" t="s">
        <v>5</v>
      </c>
    </row>
    <row r="35" spans="1:30" s="8" customFormat="1" ht="19.5" customHeight="1" x14ac:dyDescent="0.15">
      <c r="A35" s="257">
        <v>6</v>
      </c>
      <c r="B35" s="264" t="s">
        <v>15</v>
      </c>
      <c r="C35" s="266">
        <f>I35+I36+R35+R36+AA35+AA36</f>
        <v>0</v>
      </c>
      <c r="D35" s="202"/>
      <c r="E35" s="203"/>
      <c r="F35" s="203"/>
      <c r="G35" s="203"/>
      <c r="H35" s="203"/>
      <c r="I35" s="194"/>
      <c r="J35" s="194"/>
      <c r="K35" s="194"/>
      <c r="L35" s="56" t="s">
        <v>5</v>
      </c>
      <c r="M35" s="203"/>
      <c r="N35" s="203"/>
      <c r="O35" s="203"/>
      <c r="P35" s="203"/>
      <c r="Q35" s="203"/>
      <c r="R35" s="194"/>
      <c r="S35" s="194"/>
      <c r="T35" s="194"/>
      <c r="U35" s="56" t="s">
        <v>5</v>
      </c>
      <c r="V35" s="203"/>
      <c r="W35" s="203"/>
      <c r="X35" s="203"/>
      <c r="Y35" s="203"/>
      <c r="Z35" s="203"/>
      <c r="AA35" s="194"/>
      <c r="AB35" s="194"/>
      <c r="AC35" s="194"/>
      <c r="AD35" s="58" t="s">
        <v>5</v>
      </c>
    </row>
    <row r="36" spans="1:30" s="8" customFormat="1" ht="19.5" customHeight="1" thickBot="1" x14ac:dyDescent="0.2">
      <c r="A36" s="263"/>
      <c r="B36" s="265"/>
      <c r="C36" s="267"/>
      <c r="D36" s="275"/>
      <c r="E36" s="276"/>
      <c r="F36" s="276"/>
      <c r="G36" s="276"/>
      <c r="H36" s="276"/>
      <c r="I36" s="277"/>
      <c r="J36" s="277"/>
      <c r="K36" s="277"/>
      <c r="L36" s="77" t="s">
        <v>5</v>
      </c>
      <c r="M36" s="276"/>
      <c r="N36" s="276"/>
      <c r="O36" s="276"/>
      <c r="P36" s="276"/>
      <c r="Q36" s="276"/>
      <c r="R36" s="277"/>
      <c r="S36" s="277"/>
      <c r="T36" s="277"/>
      <c r="U36" s="77" t="s">
        <v>5</v>
      </c>
      <c r="V36" s="276"/>
      <c r="W36" s="276"/>
      <c r="X36" s="276"/>
      <c r="Y36" s="276"/>
      <c r="Z36" s="276"/>
      <c r="AA36" s="277"/>
      <c r="AB36" s="277"/>
      <c r="AC36" s="277"/>
      <c r="AD36" s="78" t="s">
        <v>5</v>
      </c>
    </row>
    <row r="37" spans="1:30" s="8" customFormat="1" ht="56.25" customHeight="1" thickTop="1" thickBot="1" x14ac:dyDescent="0.2">
      <c r="A37" s="248" t="s">
        <v>16</v>
      </c>
      <c r="B37" s="249"/>
      <c r="C37" s="25">
        <f>SUM(C9:C36)</f>
        <v>0</v>
      </c>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2"/>
    </row>
    <row r="38" spans="1:30" s="8" customFormat="1" ht="9" customHeight="1" x14ac:dyDescent="0.15">
      <c r="A38" s="26"/>
      <c r="B38" s="26"/>
      <c r="C38" s="27"/>
      <c r="D38" s="16"/>
    </row>
  </sheetData>
  <mergeCells count="137">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V35:Z35"/>
    <mergeCell ref="D30:H30"/>
    <mergeCell ref="I30:K30"/>
    <mergeCell ref="M30:Q30"/>
    <mergeCell ref="R30:T30"/>
    <mergeCell ref="M29:Q29"/>
    <mergeCell ref="R29:T29"/>
    <mergeCell ref="V29:Z29"/>
    <mergeCell ref="AA29:AC29"/>
    <mergeCell ref="V30:Z30"/>
    <mergeCell ref="A35:A36"/>
    <mergeCell ref="B35:B36"/>
    <mergeCell ref="C35:C36"/>
    <mergeCell ref="D35:H35"/>
    <mergeCell ref="V32:Z32"/>
    <mergeCell ref="AA32:AC32"/>
    <mergeCell ref="D31:H31"/>
    <mergeCell ref="I31:K31"/>
    <mergeCell ref="D32:H32"/>
    <mergeCell ref="I32:K32"/>
    <mergeCell ref="M32:Q32"/>
    <mergeCell ref="R32:T32"/>
    <mergeCell ref="M31:Q31"/>
    <mergeCell ref="R31:T31"/>
    <mergeCell ref="V31:Z31"/>
    <mergeCell ref="AA31:AC31"/>
    <mergeCell ref="B33:B34"/>
    <mergeCell ref="C33:C34"/>
    <mergeCell ref="V33:Z33"/>
    <mergeCell ref="R33:T33"/>
    <mergeCell ref="B19:B20"/>
    <mergeCell ref="C11:C15"/>
    <mergeCell ref="A25:A26"/>
    <mergeCell ref="A27:A28"/>
    <mergeCell ref="B25:B26"/>
    <mergeCell ref="B27:B28"/>
    <mergeCell ref="C25:C26"/>
    <mergeCell ref="C27:C28"/>
    <mergeCell ref="C17:C18"/>
    <mergeCell ref="B11:B15"/>
    <mergeCell ref="C23:C24"/>
    <mergeCell ref="B29:B30"/>
    <mergeCell ref="B31:B32"/>
    <mergeCell ref="B21:B22"/>
    <mergeCell ref="B23:B24"/>
    <mergeCell ref="B17:B18"/>
    <mergeCell ref="C9:C10"/>
    <mergeCell ref="A8:B8"/>
    <mergeCell ref="D37:AD37"/>
    <mergeCell ref="E13:F13"/>
    <mergeCell ref="A9:A10"/>
    <mergeCell ref="D16:F16"/>
    <mergeCell ref="A37:B37"/>
    <mergeCell ref="A29:A34"/>
    <mergeCell ref="A11:A24"/>
    <mergeCell ref="B9:B10"/>
    <mergeCell ref="C19:C20"/>
    <mergeCell ref="C21:C22"/>
    <mergeCell ref="D25:H25"/>
    <mergeCell ref="I25:K25"/>
    <mergeCell ref="D27:H27"/>
    <mergeCell ref="D28:H28"/>
    <mergeCell ref="R34:T34"/>
    <mergeCell ref="V34:Z34"/>
    <mergeCell ref="AA34:AC34"/>
    <mergeCell ref="A4:AD4"/>
    <mergeCell ref="A6:AD6"/>
    <mergeCell ref="A7:AD7"/>
    <mergeCell ref="A5:AD5"/>
    <mergeCell ref="D8:AD8"/>
    <mergeCell ref="Q13:R13"/>
    <mergeCell ref="I13:M13"/>
    <mergeCell ref="N13:P13"/>
    <mergeCell ref="T13:V13"/>
    <mergeCell ref="D9:F9"/>
    <mergeCell ref="I9:K9"/>
    <mergeCell ref="L9:M9"/>
    <mergeCell ref="O9:P9"/>
    <mergeCell ref="D10:AD10"/>
    <mergeCell ref="D11:AD11"/>
    <mergeCell ref="C29:C30"/>
    <mergeCell ref="C31:C32"/>
    <mergeCell ref="D34:H34"/>
    <mergeCell ref="I34:K34"/>
    <mergeCell ref="I28:K28"/>
    <mergeCell ref="M34:Q34"/>
    <mergeCell ref="D23:AD24"/>
    <mergeCell ref="I27:K27"/>
    <mergeCell ref="D29:H29"/>
    <mergeCell ref="I29:K29"/>
    <mergeCell ref="AA25:AC25"/>
    <mergeCell ref="D26:H26"/>
    <mergeCell ref="I26:K26"/>
    <mergeCell ref="M26:Q26"/>
    <mergeCell ref="R26:T26"/>
    <mergeCell ref="V26:Z26"/>
    <mergeCell ref="AA30:AC30"/>
    <mergeCell ref="AA28:AC28"/>
    <mergeCell ref="M27:Q27"/>
    <mergeCell ref="R27:T27"/>
    <mergeCell ref="S15:V15"/>
    <mergeCell ref="X15:AD15"/>
    <mergeCell ref="D19:AD20"/>
    <mergeCell ref="AA33:AC33"/>
    <mergeCell ref="D12:AD12"/>
    <mergeCell ref="D33:H33"/>
    <mergeCell ref="I33:K33"/>
    <mergeCell ref="M33:Q33"/>
    <mergeCell ref="AA26:AC26"/>
    <mergeCell ref="K16:M16"/>
    <mergeCell ref="G16:H16"/>
    <mergeCell ref="D17:AD18"/>
    <mergeCell ref="I14:R14"/>
    <mergeCell ref="D21:AD22"/>
    <mergeCell ref="E15:Q15"/>
    <mergeCell ref="V27:Z27"/>
    <mergeCell ref="AA27:AC27"/>
    <mergeCell ref="M25:Q25"/>
    <mergeCell ref="R25:T25"/>
    <mergeCell ref="V25:Z25"/>
    <mergeCell ref="M28:Q28"/>
    <mergeCell ref="R28:T28"/>
    <mergeCell ref="V28:Z28"/>
  </mergeCells>
  <phoneticPr fontId="5"/>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zoomScaleNormal="100" zoomScaleSheetLayoutView="100" workbookViewId="0">
      <selection activeCell="F31" sqref="F31"/>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303" t="s">
        <v>18</v>
      </c>
      <c r="B1" s="303"/>
      <c r="C1" s="304"/>
      <c r="D1" s="304"/>
      <c r="E1" s="304"/>
      <c r="G1" s="36"/>
      <c r="J1" s="36"/>
    </row>
    <row r="2" spans="1:13" s="8" customFormat="1" ht="25.5" customHeight="1" thickBot="1" x14ac:dyDescent="0.2">
      <c r="A2" s="238" t="s">
        <v>1</v>
      </c>
      <c r="B2" s="307"/>
      <c r="C2" s="308"/>
      <c r="D2" s="29" t="s">
        <v>2</v>
      </c>
      <c r="E2" s="312" t="s">
        <v>19</v>
      </c>
      <c r="F2" s="313"/>
      <c r="G2" s="313"/>
      <c r="H2" s="313"/>
      <c r="I2" s="313"/>
      <c r="J2" s="313"/>
      <c r="K2" s="313"/>
      <c r="L2" s="313"/>
      <c r="M2" s="314"/>
    </row>
    <row r="3" spans="1:13" s="8" customFormat="1" ht="12.75" customHeight="1" x14ac:dyDescent="0.15">
      <c r="A3" s="251" t="s">
        <v>20</v>
      </c>
      <c r="B3" s="305">
        <v>1</v>
      </c>
      <c r="C3" s="306" t="s">
        <v>21</v>
      </c>
      <c r="D3" s="315">
        <f>F3+F4+I3+I4+L3+L4</f>
        <v>0</v>
      </c>
      <c r="E3" s="47"/>
      <c r="F3" s="79"/>
      <c r="G3" s="64" t="s">
        <v>5</v>
      </c>
      <c r="H3" s="80"/>
      <c r="I3" s="79"/>
      <c r="J3" s="64" t="s">
        <v>5</v>
      </c>
      <c r="K3" s="57"/>
      <c r="L3" s="79"/>
      <c r="M3" s="69" t="s">
        <v>5</v>
      </c>
    </row>
    <row r="4" spans="1:13" s="8" customFormat="1" ht="12.75" customHeight="1" x14ac:dyDescent="0.15">
      <c r="A4" s="251"/>
      <c r="B4" s="297"/>
      <c r="C4" s="299"/>
      <c r="D4" s="310"/>
      <c r="E4" s="47"/>
      <c r="F4" s="79"/>
      <c r="G4" s="64" t="s">
        <v>5</v>
      </c>
      <c r="H4" s="80"/>
      <c r="I4" s="79"/>
      <c r="J4" s="64" t="s">
        <v>5</v>
      </c>
      <c r="K4" s="57"/>
      <c r="L4" s="79"/>
      <c r="M4" s="69" t="s">
        <v>5</v>
      </c>
    </row>
    <row r="5" spans="1:13" s="8" customFormat="1" ht="12.75" customHeight="1" x14ac:dyDescent="0.15">
      <c r="A5" s="251"/>
      <c r="B5" s="295">
        <v>2</v>
      </c>
      <c r="C5" s="298" t="s">
        <v>22</v>
      </c>
      <c r="D5" s="309">
        <f>F5+F6+I5+I6+L5+L6</f>
        <v>0</v>
      </c>
      <c r="E5" s="48"/>
      <c r="F5" s="81"/>
      <c r="G5" s="65" t="s">
        <v>5</v>
      </c>
      <c r="H5" s="82"/>
      <c r="I5" s="81"/>
      <c r="J5" s="65" t="s">
        <v>5</v>
      </c>
      <c r="K5" s="59"/>
      <c r="L5" s="81"/>
      <c r="M5" s="70" t="s">
        <v>5</v>
      </c>
    </row>
    <row r="6" spans="1:13" s="8" customFormat="1" ht="12.75" customHeight="1" x14ac:dyDescent="0.15">
      <c r="A6" s="251"/>
      <c r="B6" s="297"/>
      <c r="C6" s="299"/>
      <c r="D6" s="310"/>
      <c r="E6" s="49"/>
      <c r="F6" s="83"/>
      <c r="G6" s="66" t="s">
        <v>5</v>
      </c>
      <c r="H6" s="84"/>
      <c r="I6" s="83"/>
      <c r="J6" s="66" t="s">
        <v>5</v>
      </c>
      <c r="K6" s="61"/>
      <c r="L6" s="83"/>
      <c r="M6" s="71" t="s">
        <v>5</v>
      </c>
    </row>
    <row r="7" spans="1:13" s="8" customFormat="1" ht="12.75" customHeight="1" x14ac:dyDescent="0.15">
      <c r="A7" s="251"/>
      <c r="B7" s="295">
        <v>3</v>
      </c>
      <c r="C7" s="298" t="s">
        <v>23</v>
      </c>
      <c r="D7" s="309">
        <f>F7+F8+I7+I8+L7+L8</f>
        <v>0</v>
      </c>
      <c r="E7" s="47"/>
      <c r="F7" s="79"/>
      <c r="G7" s="65" t="s">
        <v>5</v>
      </c>
      <c r="H7" s="80"/>
      <c r="I7" s="79"/>
      <c r="J7" s="65" t="s">
        <v>5</v>
      </c>
      <c r="K7" s="57"/>
      <c r="L7" s="79"/>
      <c r="M7" s="70" t="s">
        <v>5</v>
      </c>
    </row>
    <row r="8" spans="1:13" s="8" customFormat="1" ht="12.75" customHeight="1" x14ac:dyDescent="0.15">
      <c r="A8" s="251"/>
      <c r="B8" s="297"/>
      <c r="C8" s="299"/>
      <c r="D8" s="310"/>
      <c r="E8" s="47"/>
      <c r="F8" s="79"/>
      <c r="G8" s="66" t="s">
        <v>5</v>
      </c>
      <c r="H8" s="80"/>
      <c r="I8" s="79"/>
      <c r="J8" s="66" t="s">
        <v>5</v>
      </c>
      <c r="K8" s="57"/>
      <c r="L8" s="79"/>
      <c r="M8" s="71" t="s">
        <v>5</v>
      </c>
    </row>
    <row r="9" spans="1:13" s="8" customFormat="1" ht="12.75" customHeight="1" x14ac:dyDescent="0.15">
      <c r="A9" s="251"/>
      <c r="B9" s="295">
        <v>4</v>
      </c>
      <c r="C9" s="298" t="s">
        <v>24</v>
      </c>
      <c r="D9" s="309">
        <f>F9+F10+I9+I10+L9+L10</f>
        <v>0</v>
      </c>
      <c r="E9" s="48"/>
      <c r="F9" s="81"/>
      <c r="G9" s="65" t="s">
        <v>5</v>
      </c>
      <c r="H9" s="82"/>
      <c r="I9" s="81"/>
      <c r="J9" s="65" t="s">
        <v>5</v>
      </c>
      <c r="K9" s="59"/>
      <c r="L9" s="81"/>
      <c r="M9" s="70" t="s">
        <v>5</v>
      </c>
    </row>
    <row r="10" spans="1:13" s="8" customFormat="1" ht="12.75" customHeight="1" x14ac:dyDescent="0.15">
      <c r="A10" s="251"/>
      <c r="B10" s="297"/>
      <c r="C10" s="299"/>
      <c r="D10" s="310"/>
      <c r="E10" s="49"/>
      <c r="F10" s="83"/>
      <c r="G10" s="66" t="s">
        <v>5</v>
      </c>
      <c r="H10" s="84"/>
      <c r="I10" s="83"/>
      <c r="J10" s="66" t="s">
        <v>5</v>
      </c>
      <c r="K10" s="61"/>
      <c r="L10" s="83"/>
      <c r="M10" s="71" t="s">
        <v>5</v>
      </c>
    </row>
    <row r="11" spans="1:13" s="8" customFormat="1" ht="12.75" customHeight="1" x14ac:dyDescent="0.15">
      <c r="A11" s="251"/>
      <c r="B11" s="295">
        <v>5</v>
      </c>
      <c r="C11" s="298" t="s">
        <v>25</v>
      </c>
      <c r="D11" s="309">
        <f>F11+F12+I11+I12+L11+L12</f>
        <v>0</v>
      </c>
      <c r="E11" s="48"/>
      <c r="F11" s="81"/>
      <c r="G11" s="65" t="s">
        <v>5</v>
      </c>
      <c r="H11" s="82"/>
      <c r="I11" s="81"/>
      <c r="J11" s="65" t="s">
        <v>5</v>
      </c>
      <c r="K11" s="59"/>
      <c r="L11" s="81"/>
      <c r="M11" s="70" t="s">
        <v>5</v>
      </c>
    </row>
    <row r="12" spans="1:13" s="8" customFormat="1" ht="12.75" customHeight="1" x14ac:dyDescent="0.15">
      <c r="A12" s="251"/>
      <c r="B12" s="297"/>
      <c r="C12" s="299"/>
      <c r="D12" s="310"/>
      <c r="E12" s="49"/>
      <c r="F12" s="83"/>
      <c r="G12" s="66" t="s">
        <v>5</v>
      </c>
      <c r="H12" s="84"/>
      <c r="I12" s="83"/>
      <c r="J12" s="66" t="s">
        <v>5</v>
      </c>
      <c r="K12" s="61"/>
      <c r="L12" s="83"/>
      <c r="M12" s="71" t="s">
        <v>5</v>
      </c>
    </row>
    <row r="13" spans="1:13" s="8" customFormat="1" ht="12.75" customHeight="1" x14ac:dyDescent="0.15">
      <c r="A13" s="251"/>
      <c r="B13" s="295">
        <v>6</v>
      </c>
      <c r="C13" s="298" t="s">
        <v>26</v>
      </c>
      <c r="D13" s="309">
        <f>F13+F14+I13+I14+L13+L14</f>
        <v>0</v>
      </c>
      <c r="E13" s="48"/>
      <c r="F13" s="81"/>
      <c r="G13" s="65" t="s">
        <v>5</v>
      </c>
      <c r="H13" s="82"/>
      <c r="I13" s="81"/>
      <c r="J13" s="65" t="s">
        <v>5</v>
      </c>
      <c r="K13" s="59"/>
      <c r="L13" s="81"/>
      <c r="M13" s="70" t="s">
        <v>5</v>
      </c>
    </row>
    <row r="14" spans="1:13" s="8" customFormat="1" ht="12.75" customHeight="1" x14ac:dyDescent="0.15">
      <c r="A14" s="251"/>
      <c r="B14" s="297"/>
      <c r="C14" s="299"/>
      <c r="D14" s="310"/>
      <c r="E14" s="49"/>
      <c r="F14" s="83"/>
      <c r="G14" s="66" t="s">
        <v>5</v>
      </c>
      <c r="H14" s="84"/>
      <c r="I14" s="83"/>
      <c r="J14" s="66" t="s">
        <v>5</v>
      </c>
      <c r="K14" s="61"/>
      <c r="L14" s="83"/>
      <c r="M14" s="71" t="s">
        <v>5</v>
      </c>
    </row>
    <row r="15" spans="1:13" s="8" customFormat="1" ht="12.75" customHeight="1" x14ac:dyDescent="0.15">
      <c r="A15" s="251"/>
      <c r="B15" s="295">
        <v>7</v>
      </c>
      <c r="C15" s="298" t="s">
        <v>54</v>
      </c>
      <c r="D15" s="309">
        <f>F15+F16+I15+I16+L15+L16</f>
        <v>0</v>
      </c>
      <c r="E15" s="47"/>
      <c r="F15" s="79"/>
      <c r="G15" s="65" t="s">
        <v>5</v>
      </c>
      <c r="H15" s="80"/>
      <c r="I15" s="79"/>
      <c r="J15" s="65" t="s">
        <v>5</v>
      </c>
      <c r="K15" s="57"/>
      <c r="L15" s="79"/>
      <c r="M15" s="70" t="s">
        <v>5</v>
      </c>
    </row>
    <row r="16" spans="1:13" s="8" customFormat="1" ht="12.75" customHeight="1" thickBot="1" x14ac:dyDescent="0.2">
      <c r="A16" s="294"/>
      <c r="B16" s="296"/>
      <c r="C16" s="300"/>
      <c r="D16" s="311"/>
      <c r="E16" s="50"/>
      <c r="F16" s="85"/>
      <c r="G16" s="67" t="s">
        <v>5</v>
      </c>
      <c r="H16" s="86"/>
      <c r="I16" s="85"/>
      <c r="J16" s="67" t="s">
        <v>5</v>
      </c>
      <c r="K16" s="68"/>
      <c r="L16" s="85"/>
      <c r="M16" s="72" t="s">
        <v>5</v>
      </c>
    </row>
    <row r="17" spans="1:13" s="8" customFormat="1" ht="25.5" customHeight="1" thickTop="1" thickBot="1" x14ac:dyDescent="0.2">
      <c r="A17" s="290" t="s">
        <v>28</v>
      </c>
      <c r="B17" s="291"/>
      <c r="C17" s="292"/>
      <c r="D17" s="131">
        <f>SUM(D3:D16)</f>
        <v>0</v>
      </c>
      <c r="E17" s="38"/>
      <c r="F17" s="99"/>
      <c r="G17" s="91"/>
      <c r="H17" s="90"/>
      <c r="I17" s="99"/>
      <c r="J17" s="91"/>
      <c r="K17" s="90"/>
      <c r="L17" s="99"/>
      <c r="M17" s="92"/>
    </row>
    <row r="18" spans="1:13" s="8" customFormat="1" ht="18" customHeight="1" thickTop="1" x14ac:dyDescent="0.15">
      <c r="A18" s="251" t="s">
        <v>29</v>
      </c>
      <c r="B18" s="301">
        <v>1</v>
      </c>
      <c r="C18" s="302" t="s">
        <v>30</v>
      </c>
      <c r="D18" s="316">
        <f>F18+F19+I18+I19+L18+L19</f>
        <v>0</v>
      </c>
      <c r="E18" s="52"/>
      <c r="F18" s="73"/>
      <c r="G18" s="64" t="s">
        <v>5</v>
      </c>
      <c r="H18" s="57"/>
      <c r="I18" s="73"/>
      <c r="J18" s="64" t="s">
        <v>5</v>
      </c>
      <c r="K18" s="57"/>
      <c r="L18" s="73"/>
      <c r="M18" s="69" t="s">
        <v>5</v>
      </c>
    </row>
    <row r="19" spans="1:13" s="8" customFormat="1" ht="18" customHeight="1" x14ac:dyDescent="0.15">
      <c r="A19" s="251"/>
      <c r="B19" s="297"/>
      <c r="C19" s="299"/>
      <c r="D19" s="234"/>
      <c r="E19" s="51"/>
      <c r="F19" s="75"/>
      <c r="G19" s="66" t="s">
        <v>5</v>
      </c>
      <c r="H19" s="61"/>
      <c r="I19" s="75"/>
      <c r="J19" s="66" t="s">
        <v>5</v>
      </c>
      <c r="K19" s="61"/>
      <c r="L19" s="75"/>
      <c r="M19" s="71" t="s">
        <v>5</v>
      </c>
    </row>
    <row r="20" spans="1:13" s="8" customFormat="1" ht="18" customHeight="1" x14ac:dyDescent="0.15">
      <c r="A20" s="251"/>
      <c r="B20" s="295">
        <v>2</v>
      </c>
      <c r="C20" s="317" t="s">
        <v>31</v>
      </c>
      <c r="D20" s="309">
        <f>F20+F21+I20+I21+L20+L21</f>
        <v>0</v>
      </c>
      <c r="E20" s="52"/>
      <c r="F20" s="73"/>
      <c r="G20" s="64" t="s">
        <v>5</v>
      </c>
      <c r="H20" s="57"/>
      <c r="I20" s="73"/>
      <c r="J20" s="64" t="s">
        <v>5</v>
      </c>
      <c r="K20" s="57"/>
      <c r="L20" s="73"/>
      <c r="M20" s="69" t="s">
        <v>5</v>
      </c>
    </row>
    <row r="21" spans="1:13" s="8" customFormat="1" ht="18" customHeight="1" x14ac:dyDescent="0.15">
      <c r="A21" s="251"/>
      <c r="B21" s="297"/>
      <c r="C21" s="318"/>
      <c r="D21" s="310"/>
      <c r="E21" s="52"/>
      <c r="F21" s="73"/>
      <c r="G21" s="64" t="s">
        <v>5</v>
      </c>
      <c r="H21" s="57"/>
      <c r="I21" s="73"/>
      <c r="J21" s="64" t="s">
        <v>5</v>
      </c>
      <c r="K21" s="57"/>
      <c r="L21" s="73"/>
      <c r="M21" s="69" t="s">
        <v>5</v>
      </c>
    </row>
    <row r="22" spans="1:13" s="8" customFormat="1" ht="18" customHeight="1" x14ac:dyDescent="0.15">
      <c r="A22" s="251"/>
      <c r="B22" s="295">
        <v>3</v>
      </c>
      <c r="C22" s="298" t="s">
        <v>32</v>
      </c>
      <c r="D22" s="309">
        <f>F22+F23+I22+I23+L22+L23</f>
        <v>0</v>
      </c>
      <c r="E22" s="53"/>
      <c r="F22" s="74"/>
      <c r="G22" s="65" t="s">
        <v>5</v>
      </c>
      <c r="H22" s="59"/>
      <c r="I22" s="74"/>
      <c r="J22" s="65" t="s">
        <v>5</v>
      </c>
      <c r="K22" s="59"/>
      <c r="L22" s="74"/>
      <c r="M22" s="70" t="s">
        <v>5</v>
      </c>
    </row>
    <row r="23" spans="1:13" s="8" customFormat="1" ht="18" customHeight="1" x14ac:dyDescent="0.15">
      <c r="A23" s="251"/>
      <c r="B23" s="297"/>
      <c r="C23" s="299"/>
      <c r="D23" s="310"/>
      <c r="E23" s="51"/>
      <c r="F23" s="75"/>
      <c r="G23" s="66" t="s">
        <v>5</v>
      </c>
      <c r="H23" s="61"/>
      <c r="I23" s="75"/>
      <c r="J23" s="66" t="s">
        <v>5</v>
      </c>
      <c r="K23" s="61"/>
      <c r="L23" s="75"/>
      <c r="M23" s="71" t="s">
        <v>5</v>
      </c>
    </row>
    <row r="24" spans="1:13" s="8" customFormat="1" ht="18" customHeight="1" x14ac:dyDescent="0.15">
      <c r="A24" s="251"/>
      <c r="B24" s="295">
        <v>4</v>
      </c>
      <c r="C24" s="298" t="s">
        <v>33</v>
      </c>
      <c r="D24" s="309">
        <f>F24+F25+I24+I25+L24+L25</f>
        <v>0</v>
      </c>
      <c r="E24" s="52"/>
      <c r="F24" s="73"/>
      <c r="G24" s="64" t="s">
        <v>5</v>
      </c>
      <c r="H24" s="57"/>
      <c r="I24" s="73"/>
      <c r="J24" s="64" t="s">
        <v>5</v>
      </c>
      <c r="K24" s="57"/>
      <c r="L24" s="73"/>
      <c r="M24" s="69" t="s">
        <v>5</v>
      </c>
    </row>
    <row r="25" spans="1:13" s="8" customFormat="1" ht="18" customHeight="1" x14ac:dyDescent="0.15">
      <c r="A25" s="251"/>
      <c r="B25" s="297"/>
      <c r="C25" s="299"/>
      <c r="D25" s="310"/>
      <c r="E25" s="52"/>
      <c r="F25" s="73"/>
      <c r="G25" s="64" t="s">
        <v>5</v>
      </c>
      <c r="H25" s="57"/>
      <c r="I25" s="73"/>
      <c r="J25" s="64" t="s">
        <v>5</v>
      </c>
      <c r="K25" s="57"/>
      <c r="L25" s="73"/>
      <c r="M25" s="69" t="s">
        <v>5</v>
      </c>
    </row>
    <row r="26" spans="1:13" s="8" customFormat="1" ht="18" customHeight="1" x14ac:dyDescent="0.15">
      <c r="A26" s="251"/>
      <c r="B26" s="295">
        <v>5</v>
      </c>
      <c r="C26" s="298" t="s">
        <v>34</v>
      </c>
      <c r="D26" s="309">
        <f>F26+F27+I26+I27+L26+L27</f>
        <v>0</v>
      </c>
      <c r="E26" s="53"/>
      <c r="F26" s="74"/>
      <c r="G26" s="65" t="s">
        <v>5</v>
      </c>
      <c r="H26" s="59"/>
      <c r="I26" s="74"/>
      <c r="J26" s="65" t="s">
        <v>5</v>
      </c>
      <c r="K26" s="59"/>
      <c r="L26" s="74"/>
      <c r="M26" s="70" t="s">
        <v>5</v>
      </c>
    </row>
    <row r="27" spans="1:13" s="8" customFormat="1" ht="18" customHeight="1" x14ac:dyDescent="0.15">
      <c r="A27" s="251"/>
      <c r="B27" s="297"/>
      <c r="C27" s="299"/>
      <c r="D27" s="310"/>
      <c r="E27" s="51"/>
      <c r="F27" s="75"/>
      <c r="G27" s="66" t="s">
        <v>5</v>
      </c>
      <c r="H27" s="61"/>
      <c r="I27" s="75"/>
      <c r="J27" s="66" t="s">
        <v>5</v>
      </c>
      <c r="K27" s="61"/>
      <c r="L27" s="75"/>
      <c r="M27" s="71" t="s">
        <v>5</v>
      </c>
    </row>
    <row r="28" spans="1:13" s="8" customFormat="1" ht="18" customHeight="1" x14ac:dyDescent="0.15">
      <c r="A28" s="251"/>
      <c r="B28" s="295">
        <v>6</v>
      </c>
      <c r="C28" s="235" t="s">
        <v>35</v>
      </c>
      <c r="D28" s="309">
        <f>F28+F29+I28+I29+L28+L29</f>
        <v>0</v>
      </c>
      <c r="E28" s="53"/>
      <c r="F28" s="74"/>
      <c r="G28" s="65" t="s">
        <v>5</v>
      </c>
      <c r="H28" s="59"/>
      <c r="I28" s="74"/>
      <c r="J28" s="65" t="s">
        <v>5</v>
      </c>
      <c r="K28" s="59"/>
      <c r="L28" s="74"/>
      <c r="M28" s="70" t="s">
        <v>5</v>
      </c>
    </row>
    <row r="29" spans="1:13" s="8" customFormat="1" ht="18" customHeight="1" x14ac:dyDescent="0.15">
      <c r="A29" s="251"/>
      <c r="B29" s="297"/>
      <c r="C29" s="234"/>
      <c r="D29" s="310"/>
      <c r="E29" s="51"/>
      <c r="F29" s="75"/>
      <c r="G29" s="66" t="s">
        <v>5</v>
      </c>
      <c r="H29" s="61"/>
      <c r="I29" s="75"/>
      <c r="J29" s="66" t="s">
        <v>5</v>
      </c>
      <c r="K29" s="61"/>
      <c r="L29" s="75"/>
      <c r="M29" s="71" t="s">
        <v>5</v>
      </c>
    </row>
    <row r="30" spans="1:13" s="8" customFormat="1" ht="18" customHeight="1" x14ac:dyDescent="0.15">
      <c r="A30" s="251"/>
      <c r="B30" s="295">
        <v>7</v>
      </c>
      <c r="C30" s="235" t="s">
        <v>55</v>
      </c>
      <c r="D30" s="309">
        <f>F30+F31+I30+I31+L30+L31</f>
        <v>0</v>
      </c>
      <c r="E30" s="52"/>
      <c r="F30" s="73"/>
      <c r="G30" s="64" t="s">
        <v>5</v>
      </c>
      <c r="H30" s="57"/>
      <c r="I30" s="73"/>
      <c r="J30" s="64" t="s">
        <v>5</v>
      </c>
      <c r="K30" s="57"/>
      <c r="L30" s="73"/>
      <c r="M30" s="69" t="s">
        <v>5</v>
      </c>
    </row>
    <row r="31" spans="1:13" s="8" customFormat="1" ht="18" customHeight="1" thickBot="1" x14ac:dyDescent="0.2">
      <c r="A31" s="294"/>
      <c r="B31" s="296"/>
      <c r="C31" s="287"/>
      <c r="D31" s="311"/>
      <c r="E31" s="54"/>
      <c r="F31" s="76"/>
      <c r="G31" s="67" t="s">
        <v>5</v>
      </c>
      <c r="H31" s="68"/>
      <c r="I31" s="76"/>
      <c r="J31" s="67" t="s">
        <v>5</v>
      </c>
      <c r="K31" s="68"/>
      <c r="L31" s="76"/>
      <c r="M31" s="72" t="s">
        <v>5</v>
      </c>
    </row>
    <row r="32" spans="1:13" s="8" customFormat="1" ht="25.5" customHeight="1" thickTop="1" thickBot="1" x14ac:dyDescent="0.2">
      <c r="A32" s="290" t="s">
        <v>36</v>
      </c>
      <c r="B32" s="291"/>
      <c r="C32" s="292"/>
      <c r="D32" s="41">
        <f>SUM(D18:D31)</f>
        <v>0</v>
      </c>
      <c r="E32" s="38"/>
      <c r="F32" s="99"/>
      <c r="G32" s="91"/>
      <c r="H32" s="90"/>
      <c r="I32" s="99"/>
      <c r="J32" s="91"/>
      <c r="K32" s="90"/>
      <c r="L32" s="99"/>
      <c r="M32" s="92"/>
    </row>
    <row r="33" spans="1:13" s="8" customFormat="1" ht="36" customHeight="1" thickTop="1" thickBot="1" x14ac:dyDescent="0.2">
      <c r="A33" s="284" t="s">
        <v>37</v>
      </c>
      <c r="B33" s="285"/>
      <c r="C33" s="286"/>
      <c r="D33" s="30">
        <f>D17+D32</f>
        <v>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288"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289"/>
      <c r="B36" s="111">
        <v>2</v>
      </c>
      <c r="C36" s="112"/>
      <c r="D36" s="113">
        <f>F36+I36+L36</f>
        <v>0</v>
      </c>
      <c r="E36" s="114"/>
      <c r="F36" s="115"/>
      <c r="G36" s="116" t="s">
        <v>5</v>
      </c>
      <c r="H36" s="117"/>
      <c r="I36" s="115"/>
      <c r="J36" s="116" t="s">
        <v>5</v>
      </c>
      <c r="K36" s="117"/>
      <c r="L36" s="115"/>
      <c r="M36" s="118" t="s">
        <v>5</v>
      </c>
    </row>
    <row r="37" spans="1:13" s="8" customFormat="1" ht="24" customHeight="1" x14ac:dyDescent="0.15">
      <c r="A37" s="289"/>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289"/>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290" t="s">
        <v>57</v>
      </c>
      <c r="B39" s="291"/>
      <c r="C39" s="292"/>
      <c r="D39" s="128">
        <f>SUM(D35:D38)</f>
        <v>0</v>
      </c>
      <c r="E39" s="42"/>
      <c r="F39" s="99"/>
      <c r="G39" s="91"/>
      <c r="H39" s="90"/>
      <c r="I39" s="129"/>
      <c r="J39" s="91"/>
      <c r="K39" s="90"/>
      <c r="L39" s="99"/>
      <c r="M39" s="92"/>
    </row>
    <row r="40" spans="1:13" s="8" customFormat="1" ht="21" customHeight="1" thickTop="1" x14ac:dyDescent="0.15">
      <c r="A40" s="293" t="s">
        <v>27</v>
      </c>
      <c r="B40" s="132">
        <v>1</v>
      </c>
      <c r="C40" s="133" t="s">
        <v>67</v>
      </c>
      <c r="D40" s="134">
        <f t="shared" ref="D40:D46" si="0">F40+I40+L40</f>
        <v>0</v>
      </c>
      <c r="E40" s="135"/>
      <c r="F40" s="136"/>
      <c r="G40" s="137" t="s">
        <v>5</v>
      </c>
      <c r="H40" s="138"/>
      <c r="I40" s="136"/>
      <c r="J40" s="137" t="s">
        <v>5</v>
      </c>
      <c r="K40" s="138"/>
      <c r="L40" s="136"/>
      <c r="M40" s="139" t="s">
        <v>5</v>
      </c>
    </row>
    <row r="41" spans="1:13" s="8" customFormat="1" ht="21" customHeight="1" x14ac:dyDescent="0.15">
      <c r="A41" s="251"/>
      <c r="B41" s="140">
        <v>2</v>
      </c>
      <c r="C41" s="120" t="s">
        <v>68</v>
      </c>
      <c r="D41" s="141">
        <f t="shared" si="0"/>
        <v>0</v>
      </c>
      <c r="E41" s="114"/>
      <c r="F41" s="115"/>
      <c r="G41" s="142" t="s">
        <v>5</v>
      </c>
      <c r="H41" s="117"/>
      <c r="I41" s="115"/>
      <c r="J41" s="142" t="s">
        <v>5</v>
      </c>
      <c r="K41" s="117"/>
      <c r="L41" s="115"/>
      <c r="M41" s="118" t="s">
        <v>5</v>
      </c>
    </row>
    <row r="42" spans="1:13" s="8" customFormat="1" ht="21" customHeight="1" x14ac:dyDescent="0.15">
      <c r="A42" s="251"/>
      <c r="B42" s="140">
        <v>3</v>
      </c>
      <c r="C42" s="120" t="s">
        <v>64</v>
      </c>
      <c r="D42" s="141">
        <f t="shared" si="0"/>
        <v>0</v>
      </c>
      <c r="E42" s="114"/>
      <c r="F42" s="115"/>
      <c r="G42" s="142" t="s">
        <v>5</v>
      </c>
      <c r="H42" s="117"/>
      <c r="I42" s="115"/>
      <c r="J42" s="142" t="s">
        <v>5</v>
      </c>
      <c r="K42" s="117"/>
      <c r="L42" s="115"/>
      <c r="M42" s="118" t="s">
        <v>5</v>
      </c>
    </row>
    <row r="43" spans="1:13" s="8" customFormat="1" ht="21" customHeight="1" x14ac:dyDescent="0.15">
      <c r="A43" s="251"/>
      <c r="B43" s="140">
        <v>4</v>
      </c>
      <c r="C43" s="120" t="s">
        <v>65</v>
      </c>
      <c r="D43" s="141">
        <f t="shared" si="0"/>
        <v>0</v>
      </c>
      <c r="E43" s="114"/>
      <c r="F43" s="115"/>
      <c r="G43" s="142" t="s">
        <v>5</v>
      </c>
      <c r="H43" s="117"/>
      <c r="I43" s="115"/>
      <c r="J43" s="142" t="s">
        <v>5</v>
      </c>
      <c r="K43" s="117"/>
      <c r="L43" s="115"/>
      <c r="M43" s="118" t="s">
        <v>5</v>
      </c>
    </row>
    <row r="44" spans="1:13" s="8" customFormat="1" ht="21" customHeight="1" x14ac:dyDescent="0.15">
      <c r="A44" s="251"/>
      <c r="B44" s="140">
        <v>5</v>
      </c>
      <c r="C44" s="112" t="s">
        <v>114</v>
      </c>
      <c r="D44" s="141">
        <f t="shared" si="0"/>
        <v>0</v>
      </c>
      <c r="E44" s="114"/>
      <c r="F44" s="115"/>
      <c r="G44" s="142" t="s">
        <v>5</v>
      </c>
      <c r="H44" s="117"/>
      <c r="I44" s="115"/>
      <c r="J44" s="142" t="s">
        <v>5</v>
      </c>
      <c r="K44" s="117"/>
      <c r="L44" s="115"/>
      <c r="M44" s="118" t="s">
        <v>5</v>
      </c>
    </row>
    <row r="45" spans="1:13" s="8" customFormat="1" ht="21" customHeight="1" x14ac:dyDescent="0.15">
      <c r="A45" s="251"/>
      <c r="B45" s="140">
        <v>6</v>
      </c>
      <c r="C45" s="112" t="s">
        <v>66</v>
      </c>
      <c r="D45" s="141">
        <f t="shared" si="0"/>
        <v>0</v>
      </c>
      <c r="E45" s="114"/>
      <c r="F45" s="115"/>
      <c r="G45" s="142" t="s">
        <v>5</v>
      </c>
      <c r="H45" s="117"/>
      <c r="I45" s="115"/>
      <c r="J45" s="142" t="s">
        <v>5</v>
      </c>
      <c r="K45" s="117"/>
      <c r="L45" s="115"/>
      <c r="M45" s="118" t="s">
        <v>5</v>
      </c>
    </row>
    <row r="46" spans="1:13" s="8" customFormat="1" ht="21" customHeight="1" thickBot="1" x14ac:dyDescent="0.2">
      <c r="A46" s="294"/>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281" t="s">
        <v>45</v>
      </c>
      <c r="B47" s="282"/>
      <c r="C47" s="283"/>
      <c r="D47" s="33">
        <f>SUM(D40:D46)</f>
        <v>0</v>
      </c>
      <c r="E47" s="42"/>
      <c r="F47" s="99"/>
      <c r="G47" s="91"/>
      <c r="H47" s="90"/>
      <c r="I47" s="129"/>
      <c r="J47" s="91"/>
      <c r="K47" s="90"/>
      <c r="L47" s="99"/>
      <c r="M47" s="92"/>
    </row>
    <row r="48" spans="1:13" ht="36" customHeight="1" thickTop="1" thickBot="1" x14ac:dyDescent="0.2">
      <c r="A48" s="278" t="s">
        <v>46</v>
      </c>
      <c r="B48" s="279"/>
      <c r="C48" s="280"/>
      <c r="D48" s="34">
        <f>D33+D39+D47</f>
        <v>0</v>
      </c>
      <c r="E48" s="39"/>
      <c r="F48" s="130"/>
      <c r="G48" s="95"/>
      <c r="H48" s="94"/>
      <c r="I48" s="130"/>
      <c r="J48" s="95"/>
      <c r="K48" s="94"/>
      <c r="L48" s="130"/>
      <c r="M48" s="96"/>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5"/>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8"/>
  <sheetViews>
    <sheetView view="pageBreakPreview" topLeftCell="A34" zoomScaleNormal="100" zoomScaleSheetLayoutView="100" workbookViewId="0">
      <selection activeCell="A4" sqref="A4:AD4"/>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269" t="s">
        <v>47</v>
      </c>
      <c r="R1" s="270"/>
      <c r="S1" s="270"/>
      <c r="T1" s="270"/>
      <c r="U1" s="270"/>
      <c r="V1" s="270"/>
      <c r="W1" s="270"/>
      <c r="X1" s="270" t="s">
        <v>48</v>
      </c>
      <c r="Y1" s="270"/>
      <c r="Z1" s="270"/>
      <c r="AA1" s="270"/>
      <c r="AB1" s="270"/>
      <c r="AC1" s="270"/>
      <c r="AD1" s="271"/>
    </row>
    <row r="2" spans="1:35" ht="30" customHeight="1" thickBot="1" x14ac:dyDescent="0.2">
      <c r="A2" s="1"/>
      <c r="B2" s="2"/>
      <c r="C2" s="3"/>
      <c r="D2" s="4"/>
      <c r="Q2" s="272"/>
      <c r="R2" s="273"/>
      <c r="S2" s="273"/>
      <c r="T2" s="273"/>
      <c r="U2" s="273"/>
      <c r="V2" s="273"/>
      <c r="W2" s="273"/>
      <c r="X2" s="273"/>
      <c r="Y2" s="273"/>
      <c r="Z2" s="273"/>
      <c r="AA2" s="273"/>
      <c r="AB2" s="273"/>
      <c r="AC2" s="273"/>
      <c r="AD2" s="274"/>
    </row>
    <row r="3" spans="1:35" ht="24" customHeight="1" thickTop="1" x14ac:dyDescent="0.15">
      <c r="A3" s="5"/>
      <c r="B3" s="1"/>
      <c r="C3" s="3"/>
      <c r="D3" s="4"/>
    </row>
    <row r="4" spans="1:35" ht="22.5" customHeight="1" x14ac:dyDescent="0.15">
      <c r="A4" s="204" t="s">
        <v>126</v>
      </c>
      <c r="B4" s="205"/>
      <c r="C4" s="205"/>
      <c r="D4" s="205"/>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row>
    <row r="5" spans="1:35" ht="22.5" customHeight="1" x14ac:dyDescent="0.15">
      <c r="A5" s="213" t="s">
        <v>44</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row>
    <row r="6" spans="1:35" ht="22.5" customHeight="1" x14ac:dyDescent="0.15">
      <c r="A6" s="303" t="s">
        <v>127</v>
      </c>
      <c r="B6" s="304"/>
      <c r="C6" s="304"/>
      <c r="D6" s="304"/>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5" ht="22.5" customHeight="1" thickBot="1" x14ac:dyDescent="0.2">
      <c r="A7" s="210" t="s">
        <v>0</v>
      </c>
      <c r="B7" s="211"/>
      <c r="C7" s="211"/>
      <c r="D7" s="211"/>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1:35" s="7" customFormat="1" ht="25.5" customHeight="1" thickBot="1" x14ac:dyDescent="0.2">
      <c r="A8" s="238" t="s">
        <v>1</v>
      </c>
      <c r="B8" s="239"/>
      <c r="C8" s="6" t="s">
        <v>2</v>
      </c>
      <c r="D8" s="214" t="s">
        <v>3</v>
      </c>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6"/>
    </row>
    <row r="9" spans="1:35" s="8" customFormat="1" ht="19.5" customHeight="1" x14ac:dyDescent="0.15">
      <c r="A9" s="244">
        <v>1</v>
      </c>
      <c r="B9" s="255" t="s">
        <v>4</v>
      </c>
      <c r="C9" s="236">
        <f>D9*I9*O9</f>
        <v>1085280</v>
      </c>
      <c r="D9" s="221">
        <v>20</v>
      </c>
      <c r="E9" s="222"/>
      <c r="F9" s="222"/>
      <c r="G9" s="10" t="s">
        <v>5</v>
      </c>
      <c r="H9" s="10" t="s">
        <v>17</v>
      </c>
      <c r="I9" s="223">
        <v>4522</v>
      </c>
      <c r="J9" s="223"/>
      <c r="K9" s="223"/>
      <c r="L9" s="224" t="s">
        <v>6</v>
      </c>
      <c r="M9" s="225"/>
      <c r="N9" s="10" t="s">
        <v>58</v>
      </c>
      <c r="O9" s="225">
        <v>12</v>
      </c>
      <c r="P9" s="225"/>
      <c r="Q9" s="9" t="s">
        <v>59</v>
      </c>
      <c r="R9" s="11"/>
      <c r="S9" s="11"/>
      <c r="T9" s="11"/>
      <c r="W9" s="11"/>
      <c r="X9" s="11"/>
      <c r="Y9" s="11"/>
      <c r="Z9" s="11"/>
      <c r="AA9" s="11"/>
      <c r="AB9" s="11"/>
      <c r="AC9" s="11"/>
      <c r="AD9" s="12"/>
    </row>
    <row r="10" spans="1:35" s="8" customFormat="1" ht="19.5" customHeight="1" x14ac:dyDescent="0.15">
      <c r="A10" s="245"/>
      <c r="B10" s="234"/>
      <c r="C10" s="237"/>
      <c r="D10" s="226" t="s">
        <v>119</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8"/>
    </row>
    <row r="11" spans="1:35" s="8" customFormat="1" ht="16.5" customHeight="1" x14ac:dyDescent="0.15">
      <c r="A11" s="253" t="s">
        <v>7</v>
      </c>
      <c r="B11" s="261" t="s">
        <v>8</v>
      </c>
      <c r="C11" s="236">
        <f>IF('支出の部（記入例）'!D33&lt;=120000,ROUNDDOWN('支出の部（記入例）'!D33,-1),120000+(IF(AH13=AH15,AH13,IF(AH13&lt;AH15,AH13,IF(AH15&lt;AH13,AH15)))))</f>
        <v>617330</v>
      </c>
      <c r="D11" s="229" t="s">
        <v>63</v>
      </c>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1"/>
    </row>
    <row r="12" spans="1:35" s="8" customFormat="1" ht="16.5" customHeight="1" x14ac:dyDescent="0.15">
      <c r="A12" s="254"/>
      <c r="B12" s="262"/>
      <c r="C12" s="237"/>
      <c r="D12" s="191" t="s">
        <v>53</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3"/>
    </row>
    <row r="13" spans="1:35" s="8" customFormat="1" ht="16.5" customHeight="1" x14ac:dyDescent="0.15">
      <c r="A13" s="254"/>
      <c r="B13" s="262"/>
      <c r="C13" s="237"/>
      <c r="D13" s="43" t="s">
        <v>69</v>
      </c>
      <c r="E13" s="243">
        <v>170</v>
      </c>
      <c r="F13" s="243"/>
      <c r="G13" s="13" t="s">
        <v>5</v>
      </c>
      <c r="H13" s="13" t="s">
        <v>17</v>
      </c>
      <c r="I13" s="217" t="s">
        <v>9</v>
      </c>
      <c r="J13" s="217"/>
      <c r="K13" s="217"/>
      <c r="L13" s="217"/>
      <c r="M13" s="217"/>
      <c r="N13" s="218">
        <v>4522</v>
      </c>
      <c r="O13" s="218"/>
      <c r="P13" s="218"/>
      <c r="Q13" s="197" t="s">
        <v>6</v>
      </c>
      <c r="R13" s="197"/>
      <c r="S13" s="45" t="s">
        <v>49</v>
      </c>
      <c r="T13" s="219">
        <v>50000</v>
      </c>
      <c r="U13" s="220"/>
      <c r="V13" s="220"/>
      <c r="W13" s="45" t="s">
        <v>5</v>
      </c>
      <c r="X13" s="45"/>
      <c r="Y13" s="45"/>
      <c r="Z13" s="45"/>
      <c r="AA13" s="45"/>
      <c r="AB13" s="45"/>
      <c r="AC13" s="45"/>
      <c r="AD13" s="46"/>
      <c r="AE13" s="14"/>
      <c r="AF13" s="14" t="s">
        <v>70</v>
      </c>
      <c r="AG13" s="14" t="s">
        <v>71</v>
      </c>
      <c r="AH13" s="35">
        <f>IF(N13="",0,E13*N13+T13)</f>
        <v>818740</v>
      </c>
      <c r="AI13" s="14"/>
    </row>
    <row r="14" spans="1:35" s="8" customFormat="1" ht="16.5" customHeight="1" x14ac:dyDescent="0.15">
      <c r="A14" s="254"/>
      <c r="B14" s="262"/>
      <c r="C14" s="237"/>
      <c r="D14" s="15"/>
      <c r="E14" s="16"/>
      <c r="F14" s="16"/>
      <c r="G14" s="16"/>
      <c r="I14" s="197" t="s">
        <v>43</v>
      </c>
      <c r="J14" s="198"/>
      <c r="K14" s="198"/>
      <c r="L14" s="198"/>
      <c r="M14" s="198"/>
      <c r="N14" s="198"/>
      <c r="O14" s="198"/>
      <c r="P14" s="198"/>
      <c r="Q14" s="198"/>
      <c r="R14" s="198"/>
      <c r="S14" s="16"/>
      <c r="T14" s="16"/>
      <c r="U14" s="16"/>
      <c r="V14" s="16"/>
      <c r="W14" s="16"/>
      <c r="X14" s="16"/>
      <c r="Y14" s="16"/>
      <c r="Z14" s="16"/>
      <c r="AA14" s="16"/>
      <c r="AB14" s="16"/>
      <c r="AC14" s="16"/>
      <c r="AD14" s="17"/>
    </row>
    <row r="15" spans="1:35" s="8" customFormat="1" ht="16.5" customHeight="1" x14ac:dyDescent="0.15">
      <c r="A15" s="251"/>
      <c r="B15" s="256"/>
      <c r="C15" s="256"/>
      <c r="D15" s="44" t="s">
        <v>50</v>
      </c>
      <c r="E15" s="181" t="s">
        <v>51</v>
      </c>
      <c r="F15" s="181"/>
      <c r="G15" s="181"/>
      <c r="H15" s="181"/>
      <c r="I15" s="181"/>
      <c r="J15" s="181"/>
      <c r="K15" s="181"/>
      <c r="L15" s="181"/>
      <c r="M15" s="181"/>
      <c r="N15" s="181"/>
      <c r="O15" s="181"/>
      <c r="P15" s="181"/>
      <c r="Q15" s="181"/>
      <c r="R15" s="8" t="s">
        <v>72</v>
      </c>
      <c r="S15" s="179">
        <f>IF('支出の部（記入例）'!D33=0,"",'支出の部（記入例）'!D33-120000)</f>
        <v>1492000</v>
      </c>
      <c r="T15" s="179"/>
      <c r="U15" s="179"/>
      <c r="V15" s="179"/>
      <c r="W15" s="18" t="s">
        <v>5</v>
      </c>
      <c r="X15" s="181" t="s">
        <v>10</v>
      </c>
      <c r="Y15" s="181"/>
      <c r="Z15" s="181"/>
      <c r="AA15" s="181"/>
      <c r="AB15" s="181"/>
      <c r="AC15" s="181"/>
      <c r="AD15" s="319"/>
      <c r="AF15" s="8" t="s">
        <v>73</v>
      </c>
      <c r="AG15" s="8" t="s">
        <v>74</v>
      </c>
      <c r="AH15" s="35">
        <f>IF(S15="",0,ROUNDDOWN(S15/3,-1))</f>
        <v>497330</v>
      </c>
    </row>
    <row r="16" spans="1:35" s="8" customFormat="1" ht="39" customHeight="1" x14ac:dyDescent="0.15">
      <c r="A16" s="251"/>
      <c r="B16" s="147" t="s">
        <v>121</v>
      </c>
      <c r="C16" s="19">
        <f>G16*K16</f>
        <v>0</v>
      </c>
      <c r="D16" s="246" t="s">
        <v>122</v>
      </c>
      <c r="E16" s="247"/>
      <c r="F16" s="247"/>
      <c r="G16" s="196">
        <v>0</v>
      </c>
      <c r="H16" s="196"/>
      <c r="I16" s="20" t="s">
        <v>11</v>
      </c>
      <c r="J16" s="20" t="s">
        <v>17</v>
      </c>
      <c r="K16" s="195">
        <v>2200</v>
      </c>
      <c r="L16" s="195"/>
      <c r="M16" s="195"/>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251"/>
      <c r="B17" s="232"/>
      <c r="C17" s="200" t="str">
        <f>IF(I17+I18+R17+R18+AA17+AA18=0,"",I17+I18+R17+R18+AA17+AA18)</f>
        <v/>
      </c>
      <c r="D17" s="184"/>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6"/>
    </row>
    <row r="18" spans="1:30" s="8" customFormat="1" ht="19.5" customHeight="1" x14ac:dyDescent="0.15">
      <c r="A18" s="251"/>
      <c r="B18" s="234"/>
      <c r="C18" s="201"/>
      <c r="D18" s="187"/>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row>
    <row r="19" spans="1:30" s="8" customFormat="1" ht="19.5" customHeight="1" x14ac:dyDescent="0.15">
      <c r="A19" s="251"/>
      <c r="B19" s="232"/>
      <c r="C19" s="200" t="str">
        <f>IF(I19+I20+R19+R20+AA19+AA20=0,"",I19+I20+R19+R20+AA19+AA20)</f>
        <v/>
      </c>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6"/>
    </row>
    <row r="20" spans="1:30" s="8" customFormat="1" ht="19.5" customHeight="1" x14ac:dyDescent="0.15">
      <c r="A20" s="251"/>
      <c r="B20" s="233"/>
      <c r="C20" s="201"/>
      <c r="D20" s="187"/>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9"/>
    </row>
    <row r="21" spans="1:30" s="8" customFormat="1" ht="19.5" customHeight="1" x14ac:dyDescent="0.15">
      <c r="A21" s="251"/>
      <c r="B21" s="232"/>
      <c r="C21" s="200" t="str">
        <f>IF(I21+I22+R21+R22+AA21+AA22=0,"",I21+I22+R21+R22+AA21+AA22)</f>
        <v/>
      </c>
      <c r="D21" s="184"/>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6"/>
    </row>
    <row r="22" spans="1:30" s="8" customFormat="1" ht="19.5" customHeight="1" x14ac:dyDescent="0.15">
      <c r="A22" s="251"/>
      <c r="B22" s="234"/>
      <c r="C22" s="201"/>
      <c r="D22" s="187"/>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9"/>
    </row>
    <row r="23" spans="1:30" s="8" customFormat="1" ht="19.5" customHeight="1" x14ac:dyDescent="0.15">
      <c r="A23" s="251"/>
      <c r="B23" s="235"/>
      <c r="C23" s="200" t="str">
        <f>IF(I23+I24+R23+R24+AA23+AA24=0,"",I23+I24+R23+R24+AA23+AA24)</f>
        <v/>
      </c>
      <c r="D23" s="184"/>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6"/>
    </row>
    <row r="24" spans="1:30" s="8" customFormat="1" ht="19.5" customHeight="1" x14ac:dyDescent="0.15">
      <c r="A24" s="252"/>
      <c r="B24" s="234"/>
      <c r="C24" s="201"/>
      <c r="D24" s="187"/>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9"/>
    </row>
    <row r="25" spans="1:30" s="8" customFormat="1" ht="19.5" customHeight="1" x14ac:dyDescent="0.15">
      <c r="A25" s="257">
        <v>3</v>
      </c>
      <c r="B25" s="235" t="s">
        <v>12</v>
      </c>
      <c r="C25" s="200">
        <f>I25+I26+R25+R26+AA25+AA26</f>
        <v>68300</v>
      </c>
      <c r="D25" s="184" t="s">
        <v>76</v>
      </c>
      <c r="E25" s="185"/>
      <c r="F25" s="185"/>
      <c r="G25" s="185"/>
      <c r="H25" s="185"/>
      <c r="I25" s="190">
        <v>28300</v>
      </c>
      <c r="J25" s="190"/>
      <c r="K25" s="190"/>
      <c r="L25" s="55" t="s">
        <v>5</v>
      </c>
      <c r="M25" s="185" t="s">
        <v>77</v>
      </c>
      <c r="N25" s="185"/>
      <c r="O25" s="185"/>
      <c r="P25" s="185"/>
      <c r="Q25" s="185"/>
      <c r="R25" s="190">
        <v>20000</v>
      </c>
      <c r="S25" s="190"/>
      <c r="T25" s="190"/>
      <c r="U25" s="55" t="s">
        <v>5</v>
      </c>
      <c r="V25" s="185" t="s">
        <v>78</v>
      </c>
      <c r="W25" s="185"/>
      <c r="X25" s="185"/>
      <c r="Y25" s="185"/>
      <c r="Z25" s="185"/>
      <c r="AA25" s="190">
        <v>20000</v>
      </c>
      <c r="AB25" s="190"/>
      <c r="AC25" s="190"/>
      <c r="AD25" s="60" t="s">
        <v>5</v>
      </c>
    </row>
    <row r="26" spans="1:30" s="8" customFormat="1" ht="19.5" customHeight="1" x14ac:dyDescent="0.15">
      <c r="A26" s="258"/>
      <c r="B26" s="259"/>
      <c r="C26" s="260"/>
      <c r="D26" s="187"/>
      <c r="E26" s="188"/>
      <c r="F26" s="188"/>
      <c r="G26" s="188"/>
      <c r="H26" s="188"/>
      <c r="I26" s="199"/>
      <c r="J26" s="199"/>
      <c r="K26" s="199"/>
      <c r="L26" s="62" t="s">
        <v>5</v>
      </c>
      <c r="M26" s="188"/>
      <c r="N26" s="188"/>
      <c r="O26" s="188"/>
      <c r="P26" s="188"/>
      <c r="Q26" s="188"/>
      <c r="R26" s="199"/>
      <c r="S26" s="199"/>
      <c r="T26" s="199"/>
      <c r="U26" s="62" t="s">
        <v>5</v>
      </c>
      <c r="V26" s="188"/>
      <c r="W26" s="188"/>
      <c r="X26" s="188"/>
      <c r="Y26" s="188"/>
      <c r="Z26" s="188"/>
      <c r="AA26" s="199"/>
      <c r="AB26" s="199"/>
      <c r="AC26" s="199"/>
      <c r="AD26" s="58" t="s">
        <v>5</v>
      </c>
    </row>
    <row r="27" spans="1:30" s="8" customFormat="1" ht="19.5" customHeight="1" x14ac:dyDescent="0.15">
      <c r="A27" s="257">
        <v>4</v>
      </c>
      <c r="B27" s="235" t="s">
        <v>13</v>
      </c>
      <c r="C27" s="200">
        <f>I27+I28+R27+R28+AA27+AA28</f>
        <v>21000</v>
      </c>
      <c r="D27" s="184" t="s">
        <v>79</v>
      </c>
      <c r="E27" s="185"/>
      <c r="F27" s="185"/>
      <c r="G27" s="185"/>
      <c r="H27" s="185"/>
      <c r="I27" s="190">
        <v>6000</v>
      </c>
      <c r="J27" s="190"/>
      <c r="K27" s="190"/>
      <c r="L27" s="56" t="s">
        <v>5</v>
      </c>
      <c r="M27" s="185" t="s">
        <v>80</v>
      </c>
      <c r="N27" s="185"/>
      <c r="O27" s="185"/>
      <c r="P27" s="185"/>
      <c r="Q27" s="185"/>
      <c r="R27" s="190">
        <v>15000</v>
      </c>
      <c r="S27" s="190"/>
      <c r="T27" s="190"/>
      <c r="U27" s="56" t="s">
        <v>5</v>
      </c>
      <c r="V27" s="185"/>
      <c r="W27" s="185"/>
      <c r="X27" s="185"/>
      <c r="Y27" s="185"/>
      <c r="Z27" s="185"/>
      <c r="AA27" s="190"/>
      <c r="AB27" s="190"/>
      <c r="AC27" s="190"/>
      <c r="AD27" s="60" t="s">
        <v>5</v>
      </c>
    </row>
    <row r="28" spans="1:30" s="8" customFormat="1" ht="19.5" customHeight="1" x14ac:dyDescent="0.15">
      <c r="A28" s="245"/>
      <c r="B28" s="234"/>
      <c r="C28" s="201"/>
      <c r="D28" s="187"/>
      <c r="E28" s="188"/>
      <c r="F28" s="188"/>
      <c r="G28" s="188"/>
      <c r="H28" s="188"/>
      <c r="I28" s="199"/>
      <c r="J28" s="199"/>
      <c r="K28" s="199"/>
      <c r="L28" s="56" t="s">
        <v>5</v>
      </c>
      <c r="M28" s="188"/>
      <c r="N28" s="188"/>
      <c r="O28" s="188"/>
      <c r="P28" s="188"/>
      <c r="Q28" s="188"/>
      <c r="R28" s="199"/>
      <c r="S28" s="199"/>
      <c r="T28" s="199"/>
      <c r="U28" s="56" t="s">
        <v>5</v>
      </c>
      <c r="V28" s="188"/>
      <c r="W28" s="188"/>
      <c r="X28" s="188"/>
      <c r="Y28" s="188"/>
      <c r="Z28" s="188"/>
      <c r="AA28" s="199"/>
      <c r="AB28" s="199"/>
      <c r="AC28" s="199"/>
      <c r="AD28" s="63" t="s">
        <v>5</v>
      </c>
    </row>
    <row r="29" spans="1:30" s="8" customFormat="1" ht="19.5" customHeight="1" x14ac:dyDescent="0.15">
      <c r="A29" s="250" t="s">
        <v>62</v>
      </c>
      <c r="B29" s="232" t="s">
        <v>14</v>
      </c>
      <c r="C29" s="200">
        <f>I29+I30+R29+R30+AA29+AA30</f>
        <v>20000</v>
      </c>
      <c r="D29" s="184" t="s">
        <v>81</v>
      </c>
      <c r="E29" s="185"/>
      <c r="F29" s="185"/>
      <c r="G29" s="185"/>
      <c r="H29" s="185"/>
      <c r="I29" s="190">
        <v>20000</v>
      </c>
      <c r="J29" s="190"/>
      <c r="K29" s="190"/>
      <c r="L29" s="55" t="s">
        <v>5</v>
      </c>
      <c r="M29" s="185"/>
      <c r="N29" s="185"/>
      <c r="O29" s="185"/>
      <c r="P29" s="185"/>
      <c r="Q29" s="185"/>
      <c r="R29" s="190"/>
      <c r="S29" s="190"/>
      <c r="T29" s="190"/>
      <c r="U29" s="55" t="s">
        <v>5</v>
      </c>
      <c r="V29" s="185"/>
      <c r="W29" s="185"/>
      <c r="X29" s="185"/>
      <c r="Y29" s="185"/>
      <c r="Z29" s="185"/>
      <c r="AA29" s="190"/>
      <c r="AB29" s="190"/>
      <c r="AC29" s="190"/>
      <c r="AD29" s="60" t="s">
        <v>5</v>
      </c>
    </row>
    <row r="30" spans="1:30" s="8" customFormat="1" ht="19.5" customHeight="1" x14ac:dyDescent="0.15">
      <c r="A30" s="251"/>
      <c r="B30" s="233"/>
      <c r="C30" s="201"/>
      <c r="D30" s="187"/>
      <c r="E30" s="188"/>
      <c r="F30" s="188"/>
      <c r="G30" s="188"/>
      <c r="H30" s="188"/>
      <c r="I30" s="199"/>
      <c r="J30" s="199"/>
      <c r="K30" s="199"/>
      <c r="L30" s="62" t="s">
        <v>5</v>
      </c>
      <c r="M30" s="188"/>
      <c r="N30" s="188"/>
      <c r="O30" s="188"/>
      <c r="P30" s="188"/>
      <c r="Q30" s="188"/>
      <c r="R30" s="199"/>
      <c r="S30" s="199"/>
      <c r="T30" s="199"/>
      <c r="U30" s="62" t="s">
        <v>5</v>
      </c>
      <c r="V30" s="188"/>
      <c r="W30" s="188"/>
      <c r="X30" s="188"/>
      <c r="Y30" s="188"/>
      <c r="Z30" s="188"/>
      <c r="AA30" s="199"/>
      <c r="AB30" s="199"/>
      <c r="AC30" s="199"/>
      <c r="AD30" s="63" t="s">
        <v>5</v>
      </c>
    </row>
    <row r="31" spans="1:30" s="8" customFormat="1" ht="19.5" customHeight="1" x14ac:dyDescent="0.15">
      <c r="A31" s="251"/>
      <c r="B31" s="232" t="s">
        <v>60</v>
      </c>
      <c r="C31" s="200">
        <f>I31+I32+R31+R32+AA31+AA32</f>
        <v>60350</v>
      </c>
      <c r="D31" s="184" t="s">
        <v>82</v>
      </c>
      <c r="E31" s="185"/>
      <c r="F31" s="185"/>
      <c r="G31" s="185"/>
      <c r="H31" s="185"/>
      <c r="I31" s="190">
        <v>50000</v>
      </c>
      <c r="J31" s="190"/>
      <c r="K31" s="190"/>
      <c r="L31" s="56" t="s">
        <v>5</v>
      </c>
      <c r="M31" s="185" t="s">
        <v>83</v>
      </c>
      <c r="N31" s="185"/>
      <c r="O31" s="185"/>
      <c r="P31" s="185"/>
      <c r="Q31" s="185"/>
      <c r="R31" s="190">
        <v>10350</v>
      </c>
      <c r="S31" s="190"/>
      <c r="T31" s="190"/>
      <c r="U31" s="56" t="s">
        <v>5</v>
      </c>
      <c r="V31" s="185"/>
      <c r="W31" s="185"/>
      <c r="X31" s="185"/>
      <c r="Y31" s="185"/>
      <c r="Z31" s="185"/>
      <c r="AA31" s="190"/>
      <c r="AB31" s="190"/>
      <c r="AC31" s="190"/>
      <c r="AD31" s="60" t="s">
        <v>5</v>
      </c>
    </row>
    <row r="32" spans="1:30" s="8" customFormat="1" ht="19.5" customHeight="1" x14ac:dyDescent="0.15">
      <c r="A32" s="251"/>
      <c r="B32" s="233"/>
      <c r="C32" s="201"/>
      <c r="D32" s="187"/>
      <c r="E32" s="188"/>
      <c r="F32" s="188"/>
      <c r="G32" s="188"/>
      <c r="H32" s="188"/>
      <c r="I32" s="199"/>
      <c r="J32" s="199"/>
      <c r="K32" s="199"/>
      <c r="L32" s="56" t="s">
        <v>5</v>
      </c>
      <c r="M32" s="188"/>
      <c r="N32" s="188"/>
      <c r="O32" s="188"/>
      <c r="P32" s="188"/>
      <c r="Q32" s="188"/>
      <c r="R32" s="199"/>
      <c r="S32" s="199"/>
      <c r="T32" s="199"/>
      <c r="U32" s="56" t="s">
        <v>5</v>
      </c>
      <c r="V32" s="188"/>
      <c r="W32" s="188"/>
      <c r="X32" s="188"/>
      <c r="Y32" s="188"/>
      <c r="Z32" s="188"/>
      <c r="AA32" s="199"/>
      <c r="AB32" s="199"/>
      <c r="AC32" s="199"/>
      <c r="AD32" s="63" t="s">
        <v>5</v>
      </c>
    </row>
    <row r="33" spans="1:30" s="8" customFormat="1" ht="19.5" customHeight="1" x14ac:dyDescent="0.15">
      <c r="A33" s="251"/>
      <c r="B33" s="232" t="s">
        <v>61</v>
      </c>
      <c r="C33" s="266">
        <f>I33+I34+R33+R34+AA33+AA34</f>
        <v>50</v>
      </c>
      <c r="D33" s="184" t="s">
        <v>84</v>
      </c>
      <c r="E33" s="185"/>
      <c r="F33" s="185"/>
      <c r="G33" s="185"/>
      <c r="H33" s="185"/>
      <c r="I33" s="190">
        <v>50</v>
      </c>
      <c r="J33" s="190"/>
      <c r="K33" s="190"/>
      <c r="L33" s="55" t="s">
        <v>5</v>
      </c>
      <c r="M33" s="185"/>
      <c r="N33" s="185"/>
      <c r="O33" s="185"/>
      <c r="P33" s="185"/>
      <c r="Q33" s="185"/>
      <c r="R33" s="190"/>
      <c r="S33" s="190"/>
      <c r="T33" s="190"/>
      <c r="U33" s="55" t="s">
        <v>5</v>
      </c>
      <c r="V33" s="185"/>
      <c r="W33" s="185"/>
      <c r="X33" s="185"/>
      <c r="Y33" s="185"/>
      <c r="Z33" s="185"/>
      <c r="AA33" s="190"/>
      <c r="AB33" s="190"/>
      <c r="AC33" s="190"/>
      <c r="AD33" s="60" t="s">
        <v>5</v>
      </c>
    </row>
    <row r="34" spans="1:30" s="8" customFormat="1" ht="19.5" customHeight="1" x14ac:dyDescent="0.15">
      <c r="A34" s="252"/>
      <c r="B34" s="234"/>
      <c r="C34" s="268"/>
      <c r="D34" s="187"/>
      <c r="E34" s="188"/>
      <c r="F34" s="188"/>
      <c r="G34" s="188"/>
      <c r="H34" s="188"/>
      <c r="I34" s="199"/>
      <c r="J34" s="199"/>
      <c r="K34" s="199"/>
      <c r="L34" s="62" t="s">
        <v>5</v>
      </c>
      <c r="M34" s="188"/>
      <c r="N34" s="188"/>
      <c r="O34" s="188"/>
      <c r="P34" s="188"/>
      <c r="Q34" s="188"/>
      <c r="R34" s="199"/>
      <c r="S34" s="199"/>
      <c r="T34" s="199"/>
      <c r="U34" s="62" t="s">
        <v>5</v>
      </c>
      <c r="V34" s="188"/>
      <c r="W34" s="188"/>
      <c r="X34" s="188"/>
      <c r="Y34" s="188"/>
      <c r="Z34" s="188"/>
      <c r="AA34" s="199"/>
      <c r="AB34" s="199"/>
      <c r="AC34" s="199"/>
      <c r="AD34" s="63" t="s">
        <v>5</v>
      </c>
    </row>
    <row r="35" spans="1:30" s="8" customFormat="1" ht="19.5" customHeight="1" x14ac:dyDescent="0.15">
      <c r="A35" s="257">
        <v>6</v>
      </c>
      <c r="B35" s="264" t="s">
        <v>15</v>
      </c>
      <c r="C35" s="266">
        <f>I35+I36+R35+R36+AA35+AA36</f>
        <v>123510</v>
      </c>
      <c r="D35" s="184" t="s">
        <v>85</v>
      </c>
      <c r="E35" s="185"/>
      <c r="F35" s="185"/>
      <c r="G35" s="185"/>
      <c r="H35" s="185"/>
      <c r="I35" s="190">
        <v>123510</v>
      </c>
      <c r="J35" s="190"/>
      <c r="K35" s="190"/>
      <c r="L35" s="55" t="s">
        <v>5</v>
      </c>
      <c r="M35" s="185"/>
      <c r="N35" s="185"/>
      <c r="O35" s="185"/>
      <c r="P35" s="185"/>
      <c r="Q35" s="185"/>
      <c r="R35" s="190"/>
      <c r="S35" s="190"/>
      <c r="T35" s="190"/>
      <c r="U35" s="55" t="s">
        <v>5</v>
      </c>
      <c r="V35" s="185"/>
      <c r="W35" s="185"/>
      <c r="X35" s="185"/>
      <c r="Y35" s="185"/>
      <c r="Z35" s="185"/>
      <c r="AA35" s="190"/>
      <c r="AB35" s="190"/>
      <c r="AC35" s="190"/>
      <c r="AD35" s="58" t="s">
        <v>5</v>
      </c>
    </row>
    <row r="36" spans="1:30" s="8" customFormat="1" ht="19.5" customHeight="1" thickBot="1" x14ac:dyDescent="0.2">
      <c r="A36" s="263"/>
      <c r="B36" s="265"/>
      <c r="C36" s="267"/>
      <c r="D36" s="275"/>
      <c r="E36" s="276"/>
      <c r="F36" s="276"/>
      <c r="G36" s="276"/>
      <c r="H36" s="276"/>
      <c r="I36" s="277"/>
      <c r="J36" s="277"/>
      <c r="K36" s="277"/>
      <c r="L36" s="77" t="s">
        <v>5</v>
      </c>
      <c r="M36" s="276"/>
      <c r="N36" s="276"/>
      <c r="O36" s="276"/>
      <c r="P36" s="276"/>
      <c r="Q36" s="276"/>
      <c r="R36" s="277"/>
      <c r="S36" s="277"/>
      <c r="T36" s="277"/>
      <c r="U36" s="77" t="s">
        <v>5</v>
      </c>
      <c r="V36" s="276"/>
      <c r="W36" s="276"/>
      <c r="X36" s="276"/>
      <c r="Y36" s="276"/>
      <c r="Z36" s="276"/>
      <c r="AA36" s="277"/>
      <c r="AB36" s="277"/>
      <c r="AC36" s="277"/>
      <c r="AD36" s="78" t="s">
        <v>5</v>
      </c>
    </row>
    <row r="37" spans="1:30" s="8" customFormat="1" ht="56.25" customHeight="1" thickTop="1" thickBot="1" x14ac:dyDescent="0.2">
      <c r="A37" s="248" t="s">
        <v>16</v>
      </c>
      <c r="B37" s="249"/>
      <c r="C37" s="25">
        <f>SUM(C9:C36)</f>
        <v>1995820</v>
      </c>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2"/>
    </row>
    <row r="38" spans="1:30" s="8" customFormat="1" ht="9" customHeight="1" x14ac:dyDescent="0.15">
      <c r="A38" s="26"/>
      <c r="B38" s="26"/>
      <c r="C38" s="27"/>
      <c r="D38" s="16"/>
    </row>
  </sheetData>
  <mergeCells count="137">
    <mergeCell ref="D32:H32"/>
    <mergeCell ref="M28:Q28"/>
    <mergeCell ref="R28:T28"/>
    <mergeCell ref="D11:AD11"/>
    <mergeCell ref="E15:Q15"/>
    <mergeCell ref="S15:V15"/>
    <mergeCell ref="X15:AD15"/>
    <mergeCell ref="K16:M16"/>
    <mergeCell ref="G16:H16"/>
    <mergeCell ref="AA29:AC29"/>
    <mergeCell ref="V30:Z30"/>
    <mergeCell ref="AA30:AC30"/>
    <mergeCell ref="D30:H30"/>
    <mergeCell ref="I30:K30"/>
    <mergeCell ref="M30:Q30"/>
    <mergeCell ref="R30:T30"/>
    <mergeCell ref="I27:K27"/>
    <mergeCell ref="C33:C34"/>
    <mergeCell ref="V33:Z33"/>
    <mergeCell ref="R33:T33"/>
    <mergeCell ref="C23:C24"/>
    <mergeCell ref="C29:C30"/>
    <mergeCell ref="C19:C20"/>
    <mergeCell ref="C21:C22"/>
    <mergeCell ref="D25:H25"/>
    <mergeCell ref="I25:K25"/>
    <mergeCell ref="D27:H27"/>
    <mergeCell ref="D21:AD22"/>
    <mergeCell ref="D23:AD24"/>
    <mergeCell ref="R29:T29"/>
    <mergeCell ref="V31:Z31"/>
    <mergeCell ref="AA31:AC31"/>
    <mergeCell ref="V29:Z29"/>
    <mergeCell ref="D29:H29"/>
    <mergeCell ref="C31:C32"/>
    <mergeCell ref="M31:Q31"/>
    <mergeCell ref="R31:T31"/>
    <mergeCell ref="V32:Z32"/>
    <mergeCell ref="AA32:AC32"/>
    <mergeCell ref="D31:H31"/>
    <mergeCell ref="I31:K31"/>
    <mergeCell ref="A5:AD5"/>
    <mergeCell ref="C9:C10"/>
    <mergeCell ref="A8:B8"/>
    <mergeCell ref="D8:AD8"/>
    <mergeCell ref="B17:B18"/>
    <mergeCell ref="R26:T26"/>
    <mergeCell ref="V26:Z26"/>
    <mergeCell ref="AA26:AC26"/>
    <mergeCell ref="M25:Q25"/>
    <mergeCell ref="R25:T25"/>
    <mergeCell ref="V25:Z25"/>
    <mergeCell ref="D9:F9"/>
    <mergeCell ref="D12:AD12"/>
    <mergeCell ref="I9:K9"/>
    <mergeCell ref="L9:M9"/>
    <mergeCell ref="O9:P9"/>
    <mergeCell ref="D10:AD10"/>
    <mergeCell ref="Q13:R13"/>
    <mergeCell ref="I13:M13"/>
    <mergeCell ref="B9:B10"/>
    <mergeCell ref="B11:B15"/>
    <mergeCell ref="N13:P13"/>
    <mergeCell ref="T13:V13"/>
    <mergeCell ref="B19:B20"/>
    <mergeCell ref="D37:AD37"/>
    <mergeCell ref="E13:F13"/>
    <mergeCell ref="I29:K29"/>
    <mergeCell ref="AA25:AC25"/>
    <mergeCell ref="I26:K26"/>
    <mergeCell ref="M26:Q26"/>
    <mergeCell ref="M33:Q33"/>
    <mergeCell ref="I33:K33"/>
    <mergeCell ref="I34:K34"/>
    <mergeCell ref="M34:Q34"/>
    <mergeCell ref="V28:Z28"/>
    <mergeCell ref="AA28:AC28"/>
    <mergeCell ref="M27:Q27"/>
    <mergeCell ref="R27:T27"/>
    <mergeCell ref="V27:Z27"/>
    <mergeCell ref="AA27:AC27"/>
    <mergeCell ref="M29:Q29"/>
    <mergeCell ref="AA34:AC34"/>
    <mergeCell ref="D33:H33"/>
    <mergeCell ref="D17:AD18"/>
    <mergeCell ref="I14:R14"/>
    <mergeCell ref="D19:AD20"/>
    <mergeCell ref="D28:H28"/>
    <mergeCell ref="I28:K28"/>
    <mergeCell ref="A9:A10"/>
    <mergeCell ref="D16:F16"/>
    <mergeCell ref="A37:B37"/>
    <mergeCell ref="A29:A34"/>
    <mergeCell ref="A11:A24"/>
    <mergeCell ref="C11:C15"/>
    <mergeCell ref="A25:A26"/>
    <mergeCell ref="A27:A28"/>
    <mergeCell ref="B25:B26"/>
    <mergeCell ref="B27:B28"/>
    <mergeCell ref="C25:C26"/>
    <mergeCell ref="C27:C28"/>
    <mergeCell ref="C17:C18"/>
    <mergeCell ref="B21:B22"/>
    <mergeCell ref="B23:B24"/>
    <mergeCell ref="D26:H26"/>
    <mergeCell ref="B29:B30"/>
    <mergeCell ref="A35:A36"/>
    <mergeCell ref="B35:B36"/>
    <mergeCell ref="C35:C36"/>
    <mergeCell ref="D35:H35"/>
    <mergeCell ref="B31:B32"/>
    <mergeCell ref="D34:H34"/>
    <mergeCell ref="B33:B34"/>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M32:Q32"/>
    <mergeCell ref="R32:T32"/>
    <mergeCell ref="V35:Z35"/>
    <mergeCell ref="AA33:AC33"/>
    <mergeCell ref="R34:T34"/>
    <mergeCell ref="V34:Z34"/>
    <mergeCell ref="I32:K32"/>
    <mergeCell ref="A4:AD4"/>
    <mergeCell ref="A6:AD6"/>
    <mergeCell ref="A7:AD7"/>
  </mergeCells>
  <phoneticPr fontId="5"/>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8"/>
  <sheetViews>
    <sheetView view="pageBreakPreview" topLeftCell="A38" zoomScaleNormal="100" zoomScaleSheetLayoutView="100" workbookViewId="0">
      <selection activeCell="K44" sqref="K44"/>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303" t="s">
        <v>18</v>
      </c>
      <c r="B1" s="303"/>
      <c r="C1" s="304"/>
      <c r="D1" s="304"/>
      <c r="E1" s="304"/>
      <c r="G1" s="36"/>
      <c r="J1" s="36"/>
    </row>
    <row r="2" spans="1:13" s="8" customFormat="1" ht="25.5" customHeight="1" thickBot="1" x14ac:dyDescent="0.2">
      <c r="A2" s="238" t="s">
        <v>1</v>
      </c>
      <c r="B2" s="307"/>
      <c r="C2" s="308"/>
      <c r="D2" s="29" t="s">
        <v>2</v>
      </c>
      <c r="E2" s="312" t="s">
        <v>19</v>
      </c>
      <c r="F2" s="313"/>
      <c r="G2" s="313"/>
      <c r="H2" s="313"/>
      <c r="I2" s="313"/>
      <c r="J2" s="313"/>
      <c r="K2" s="313"/>
      <c r="L2" s="313"/>
      <c r="M2" s="314"/>
    </row>
    <row r="3" spans="1:13" s="8" customFormat="1" ht="12.75" customHeight="1" x14ac:dyDescent="0.15">
      <c r="A3" s="251" t="s">
        <v>20</v>
      </c>
      <c r="B3" s="305">
        <v>1</v>
      </c>
      <c r="C3" s="306" t="s">
        <v>21</v>
      </c>
      <c r="D3" s="315">
        <f>F3+F4+I3+I4+L3+L4</f>
        <v>80000</v>
      </c>
      <c r="E3" s="47" t="s">
        <v>86</v>
      </c>
      <c r="F3" s="79">
        <v>80000</v>
      </c>
      <c r="G3" s="64" t="s">
        <v>87</v>
      </c>
      <c r="H3" s="80"/>
      <c r="I3" s="79"/>
      <c r="J3" s="64" t="s">
        <v>87</v>
      </c>
      <c r="K3" s="57"/>
      <c r="L3" s="79"/>
      <c r="M3" s="69" t="s">
        <v>5</v>
      </c>
    </row>
    <row r="4" spans="1:13" s="8" customFormat="1" ht="12.75" customHeight="1" x14ac:dyDescent="0.15">
      <c r="A4" s="251"/>
      <c r="B4" s="297"/>
      <c r="C4" s="299"/>
      <c r="D4" s="310"/>
      <c r="E4" s="47"/>
      <c r="F4" s="79"/>
      <c r="G4" s="64" t="s">
        <v>87</v>
      </c>
      <c r="H4" s="80"/>
      <c r="I4" s="79"/>
      <c r="J4" s="64" t="s">
        <v>87</v>
      </c>
      <c r="K4" s="57"/>
      <c r="L4" s="79"/>
      <c r="M4" s="69" t="s">
        <v>5</v>
      </c>
    </row>
    <row r="5" spans="1:13" s="8" customFormat="1" ht="12.75" customHeight="1" x14ac:dyDescent="0.15">
      <c r="A5" s="251"/>
      <c r="B5" s="295">
        <v>2</v>
      </c>
      <c r="C5" s="298" t="s">
        <v>22</v>
      </c>
      <c r="D5" s="309">
        <f>F5+F6+I5+I6+L5+L6</f>
        <v>65000</v>
      </c>
      <c r="E5" s="48" t="s">
        <v>88</v>
      </c>
      <c r="F5" s="81">
        <v>40000</v>
      </c>
      <c r="G5" s="65" t="s">
        <v>87</v>
      </c>
      <c r="H5" s="82" t="s">
        <v>89</v>
      </c>
      <c r="I5" s="81">
        <v>10000</v>
      </c>
      <c r="J5" s="65" t="s">
        <v>87</v>
      </c>
      <c r="K5" s="59" t="s">
        <v>90</v>
      </c>
      <c r="L5" s="81">
        <v>10000</v>
      </c>
      <c r="M5" s="70" t="s">
        <v>5</v>
      </c>
    </row>
    <row r="6" spans="1:13" s="8" customFormat="1" ht="12.75" customHeight="1" x14ac:dyDescent="0.15">
      <c r="A6" s="251"/>
      <c r="B6" s="297"/>
      <c r="C6" s="299"/>
      <c r="D6" s="310"/>
      <c r="E6" s="49" t="s">
        <v>91</v>
      </c>
      <c r="F6" s="83">
        <v>5000</v>
      </c>
      <c r="G6" s="66" t="s">
        <v>87</v>
      </c>
      <c r="H6" s="84"/>
      <c r="I6" s="83"/>
      <c r="J6" s="66" t="s">
        <v>87</v>
      </c>
      <c r="K6" s="61"/>
      <c r="L6" s="83"/>
      <c r="M6" s="71" t="s">
        <v>5</v>
      </c>
    </row>
    <row r="7" spans="1:13" s="8" customFormat="1" ht="12.75" customHeight="1" x14ac:dyDescent="0.15">
      <c r="A7" s="251"/>
      <c r="B7" s="295">
        <v>3</v>
      </c>
      <c r="C7" s="298" t="s">
        <v>23</v>
      </c>
      <c r="D7" s="309">
        <f>F7+F8+I7+I8+L7+L8</f>
        <v>60000</v>
      </c>
      <c r="E7" s="47" t="s">
        <v>92</v>
      </c>
      <c r="F7" s="79">
        <v>60000</v>
      </c>
      <c r="G7" s="65" t="s">
        <v>87</v>
      </c>
      <c r="H7" s="80"/>
      <c r="I7" s="79"/>
      <c r="J7" s="65" t="s">
        <v>87</v>
      </c>
      <c r="K7" s="57"/>
      <c r="L7" s="79"/>
      <c r="M7" s="70" t="s">
        <v>5</v>
      </c>
    </row>
    <row r="8" spans="1:13" s="8" customFormat="1" ht="12.75" customHeight="1" x14ac:dyDescent="0.15">
      <c r="A8" s="251"/>
      <c r="B8" s="297"/>
      <c r="C8" s="299"/>
      <c r="D8" s="310"/>
      <c r="E8" s="47"/>
      <c r="F8" s="79"/>
      <c r="G8" s="66" t="s">
        <v>87</v>
      </c>
      <c r="H8" s="80"/>
      <c r="I8" s="79"/>
      <c r="J8" s="66" t="s">
        <v>87</v>
      </c>
      <c r="K8" s="57"/>
      <c r="L8" s="79"/>
      <c r="M8" s="71" t="s">
        <v>5</v>
      </c>
    </row>
    <row r="9" spans="1:13" s="8" customFormat="1" ht="12.75" customHeight="1" x14ac:dyDescent="0.15">
      <c r="A9" s="251"/>
      <c r="B9" s="295">
        <v>4</v>
      </c>
      <c r="C9" s="298" t="s">
        <v>24</v>
      </c>
      <c r="D9" s="309">
        <f>F9+F10+I9+I10+L9+L10</f>
        <v>0</v>
      </c>
      <c r="E9" s="48"/>
      <c r="F9" s="81"/>
      <c r="G9" s="65" t="s">
        <v>87</v>
      </c>
      <c r="H9" s="82"/>
      <c r="I9" s="81"/>
      <c r="J9" s="65" t="s">
        <v>87</v>
      </c>
      <c r="K9" s="59"/>
      <c r="L9" s="81"/>
      <c r="M9" s="70" t="s">
        <v>5</v>
      </c>
    </row>
    <row r="10" spans="1:13" s="8" customFormat="1" ht="12.75" customHeight="1" x14ac:dyDescent="0.15">
      <c r="A10" s="251"/>
      <c r="B10" s="297"/>
      <c r="C10" s="299"/>
      <c r="D10" s="310"/>
      <c r="E10" s="49"/>
      <c r="F10" s="83"/>
      <c r="G10" s="66" t="s">
        <v>87</v>
      </c>
      <c r="H10" s="84"/>
      <c r="I10" s="83"/>
      <c r="J10" s="66" t="s">
        <v>87</v>
      </c>
      <c r="K10" s="61"/>
      <c r="L10" s="83"/>
      <c r="M10" s="71" t="s">
        <v>5</v>
      </c>
    </row>
    <row r="11" spans="1:13" s="8" customFormat="1" ht="12.75" customHeight="1" x14ac:dyDescent="0.15">
      <c r="A11" s="251"/>
      <c r="B11" s="295">
        <v>5</v>
      </c>
      <c r="C11" s="298" t="s">
        <v>25</v>
      </c>
      <c r="D11" s="309">
        <f>F11+F12+I11+I12+L11+L12</f>
        <v>160000</v>
      </c>
      <c r="E11" s="48" t="s">
        <v>93</v>
      </c>
      <c r="F11" s="81">
        <v>70000</v>
      </c>
      <c r="G11" s="65" t="s">
        <v>87</v>
      </c>
      <c r="H11" s="82" t="s">
        <v>94</v>
      </c>
      <c r="I11" s="81">
        <v>50000</v>
      </c>
      <c r="J11" s="65" t="s">
        <v>87</v>
      </c>
      <c r="K11" s="59" t="s">
        <v>95</v>
      </c>
      <c r="L11" s="81">
        <v>40000</v>
      </c>
      <c r="M11" s="70" t="s">
        <v>5</v>
      </c>
    </row>
    <row r="12" spans="1:13" s="8" customFormat="1" ht="12.75" customHeight="1" x14ac:dyDescent="0.15">
      <c r="A12" s="251"/>
      <c r="B12" s="297"/>
      <c r="C12" s="299"/>
      <c r="D12" s="310"/>
      <c r="E12" s="49"/>
      <c r="F12" s="83"/>
      <c r="G12" s="66" t="s">
        <v>87</v>
      </c>
      <c r="H12" s="84"/>
      <c r="I12" s="83"/>
      <c r="J12" s="66" t="s">
        <v>87</v>
      </c>
      <c r="K12" s="61"/>
      <c r="L12" s="83"/>
      <c r="M12" s="71" t="s">
        <v>5</v>
      </c>
    </row>
    <row r="13" spans="1:13" s="8" customFormat="1" ht="12.75" customHeight="1" x14ac:dyDescent="0.15">
      <c r="A13" s="251"/>
      <c r="B13" s="295">
        <v>6</v>
      </c>
      <c r="C13" s="298" t="s">
        <v>26</v>
      </c>
      <c r="D13" s="309">
        <f>F13+F14+I13+I14+L13+L14</f>
        <v>150000</v>
      </c>
      <c r="E13" s="48" t="s">
        <v>96</v>
      </c>
      <c r="F13" s="81">
        <v>150000</v>
      </c>
      <c r="G13" s="65" t="s">
        <v>87</v>
      </c>
      <c r="H13" s="82"/>
      <c r="I13" s="81"/>
      <c r="J13" s="65" t="s">
        <v>87</v>
      </c>
      <c r="K13" s="59"/>
      <c r="L13" s="81"/>
      <c r="M13" s="70" t="s">
        <v>5</v>
      </c>
    </row>
    <row r="14" spans="1:13" s="8" customFormat="1" ht="12.75" customHeight="1" x14ac:dyDescent="0.15">
      <c r="A14" s="251"/>
      <c r="B14" s="297"/>
      <c r="C14" s="299"/>
      <c r="D14" s="310"/>
      <c r="E14" s="49"/>
      <c r="F14" s="83"/>
      <c r="G14" s="66" t="s">
        <v>87</v>
      </c>
      <c r="H14" s="84"/>
      <c r="I14" s="83"/>
      <c r="J14" s="66" t="s">
        <v>87</v>
      </c>
      <c r="K14" s="61"/>
      <c r="L14" s="83"/>
      <c r="M14" s="71" t="s">
        <v>5</v>
      </c>
    </row>
    <row r="15" spans="1:13" s="8" customFormat="1" ht="12.75" customHeight="1" x14ac:dyDescent="0.15">
      <c r="A15" s="251"/>
      <c r="B15" s="295">
        <v>7</v>
      </c>
      <c r="C15" s="298" t="s">
        <v>54</v>
      </c>
      <c r="D15" s="309">
        <f>F15+F16+I15+I16+L15+L16</f>
        <v>70000</v>
      </c>
      <c r="E15" s="47" t="s">
        <v>97</v>
      </c>
      <c r="F15" s="79">
        <v>50000</v>
      </c>
      <c r="G15" s="65" t="s">
        <v>87</v>
      </c>
      <c r="H15" s="80" t="s">
        <v>98</v>
      </c>
      <c r="I15" s="79">
        <v>20000</v>
      </c>
      <c r="J15" s="65" t="s">
        <v>87</v>
      </c>
      <c r="K15" s="57"/>
      <c r="L15" s="79"/>
      <c r="M15" s="70" t="s">
        <v>5</v>
      </c>
    </row>
    <row r="16" spans="1:13" s="8" customFormat="1" ht="12.75" customHeight="1" thickBot="1" x14ac:dyDescent="0.2">
      <c r="A16" s="294"/>
      <c r="B16" s="296"/>
      <c r="C16" s="300"/>
      <c r="D16" s="311"/>
      <c r="E16" s="50"/>
      <c r="F16" s="85"/>
      <c r="G16" s="67" t="s">
        <v>87</v>
      </c>
      <c r="H16" s="86"/>
      <c r="I16" s="85"/>
      <c r="J16" s="67" t="s">
        <v>87</v>
      </c>
      <c r="K16" s="68"/>
      <c r="L16" s="85"/>
      <c r="M16" s="72" t="s">
        <v>5</v>
      </c>
    </row>
    <row r="17" spans="1:13" s="8" customFormat="1" ht="25.5" customHeight="1" thickTop="1" thickBot="1" x14ac:dyDescent="0.2">
      <c r="A17" s="290" t="s">
        <v>28</v>
      </c>
      <c r="B17" s="291"/>
      <c r="C17" s="292"/>
      <c r="D17" s="131">
        <f>SUM(D3:D16)</f>
        <v>585000</v>
      </c>
      <c r="E17" s="38"/>
      <c r="F17" s="99"/>
      <c r="G17" s="91"/>
      <c r="H17" s="90"/>
      <c r="I17" s="99"/>
      <c r="J17" s="91"/>
      <c r="K17" s="90"/>
      <c r="L17" s="99"/>
      <c r="M17" s="92"/>
    </row>
    <row r="18" spans="1:13" s="8" customFormat="1" ht="18" customHeight="1" thickTop="1" x14ac:dyDescent="0.15">
      <c r="A18" s="251" t="s">
        <v>29</v>
      </c>
      <c r="B18" s="301">
        <v>1</v>
      </c>
      <c r="C18" s="302" t="s">
        <v>30</v>
      </c>
      <c r="D18" s="316">
        <f>F18+F19+I18+I19+L18+L19</f>
        <v>100000</v>
      </c>
      <c r="E18" s="52" t="s">
        <v>99</v>
      </c>
      <c r="F18" s="73">
        <v>100000</v>
      </c>
      <c r="G18" s="64" t="s">
        <v>87</v>
      </c>
      <c r="H18" s="57"/>
      <c r="I18" s="73"/>
      <c r="J18" s="64" t="s">
        <v>87</v>
      </c>
      <c r="K18" s="57"/>
      <c r="L18" s="73"/>
      <c r="M18" s="69" t="s">
        <v>5</v>
      </c>
    </row>
    <row r="19" spans="1:13" s="8" customFormat="1" ht="18" customHeight="1" x14ac:dyDescent="0.15">
      <c r="A19" s="251"/>
      <c r="B19" s="297"/>
      <c r="C19" s="299"/>
      <c r="D19" s="234"/>
      <c r="E19" s="51"/>
      <c r="F19" s="75"/>
      <c r="G19" s="66" t="s">
        <v>87</v>
      </c>
      <c r="H19" s="61"/>
      <c r="I19" s="75"/>
      <c r="J19" s="66" t="s">
        <v>87</v>
      </c>
      <c r="K19" s="61"/>
      <c r="L19" s="75"/>
      <c r="M19" s="71" t="s">
        <v>5</v>
      </c>
    </row>
    <row r="20" spans="1:13" s="8" customFormat="1" ht="18" customHeight="1" x14ac:dyDescent="0.15">
      <c r="A20" s="251"/>
      <c r="B20" s="295">
        <v>2</v>
      </c>
      <c r="C20" s="317" t="s">
        <v>31</v>
      </c>
      <c r="D20" s="309">
        <f>F20+F21+I20+I21+L20+L21</f>
        <v>148000</v>
      </c>
      <c r="E20" s="52" t="s">
        <v>100</v>
      </c>
      <c r="F20" s="73">
        <v>30000</v>
      </c>
      <c r="G20" s="64" t="s">
        <v>87</v>
      </c>
      <c r="H20" s="57" t="s">
        <v>124</v>
      </c>
      <c r="I20" s="73">
        <v>68000</v>
      </c>
      <c r="J20" s="64" t="s">
        <v>87</v>
      </c>
      <c r="K20" s="57" t="s">
        <v>101</v>
      </c>
      <c r="L20" s="73">
        <v>50000</v>
      </c>
      <c r="M20" s="69" t="s">
        <v>5</v>
      </c>
    </row>
    <row r="21" spans="1:13" s="8" customFormat="1" ht="18" customHeight="1" x14ac:dyDescent="0.15">
      <c r="A21" s="251"/>
      <c r="B21" s="297"/>
      <c r="C21" s="318"/>
      <c r="D21" s="310"/>
      <c r="E21" s="52"/>
      <c r="F21" s="73"/>
      <c r="G21" s="64" t="s">
        <v>87</v>
      </c>
      <c r="H21" s="57"/>
      <c r="I21" s="73"/>
      <c r="J21" s="64" t="s">
        <v>87</v>
      </c>
      <c r="K21" s="57"/>
      <c r="L21" s="73"/>
      <c r="M21" s="69" t="s">
        <v>5</v>
      </c>
    </row>
    <row r="22" spans="1:13" s="8" customFormat="1" ht="18" customHeight="1" x14ac:dyDescent="0.15">
      <c r="A22" s="251"/>
      <c r="B22" s="295">
        <v>3</v>
      </c>
      <c r="C22" s="298" t="s">
        <v>32</v>
      </c>
      <c r="D22" s="309">
        <f>F22+F23+I22+I23+L22+L23</f>
        <v>169000</v>
      </c>
      <c r="E22" s="53" t="s">
        <v>102</v>
      </c>
      <c r="F22" s="74">
        <v>70000</v>
      </c>
      <c r="G22" s="65" t="s">
        <v>87</v>
      </c>
      <c r="H22" s="59" t="s">
        <v>103</v>
      </c>
      <c r="I22" s="74">
        <v>50000</v>
      </c>
      <c r="J22" s="65" t="s">
        <v>87</v>
      </c>
      <c r="K22" s="59" t="s">
        <v>104</v>
      </c>
      <c r="L22" s="74">
        <v>49000</v>
      </c>
      <c r="M22" s="70" t="s">
        <v>5</v>
      </c>
    </row>
    <row r="23" spans="1:13" s="8" customFormat="1" ht="18" customHeight="1" x14ac:dyDescent="0.15">
      <c r="A23" s="251"/>
      <c r="B23" s="297"/>
      <c r="C23" s="299"/>
      <c r="D23" s="310"/>
      <c r="E23" s="51"/>
      <c r="F23" s="75"/>
      <c r="G23" s="66" t="s">
        <v>87</v>
      </c>
      <c r="H23" s="61"/>
      <c r="I23" s="75"/>
      <c r="J23" s="66" t="s">
        <v>87</v>
      </c>
      <c r="K23" s="61"/>
      <c r="L23" s="75"/>
      <c r="M23" s="71" t="s">
        <v>5</v>
      </c>
    </row>
    <row r="24" spans="1:13" s="8" customFormat="1" ht="18" customHeight="1" x14ac:dyDescent="0.15">
      <c r="A24" s="251"/>
      <c r="B24" s="295">
        <v>4</v>
      </c>
      <c r="C24" s="298" t="s">
        <v>33</v>
      </c>
      <c r="D24" s="309">
        <f>F24+F25+I24+I25+L24+L25</f>
        <v>320000</v>
      </c>
      <c r="E24" s="52" t="s">
        <v>105</v>
      </c>
      <c r="F24" s="73">
        <v>150000</v>
      </c>
      <c r="G24" s="64" t="s">
        <v>87</v>
      </c>
      <c r="H24" s="57" t="s">
        <v>106</v>
      </c>
      <c r="I24" s="73">
        <v>120000</v>
      </c>
      <c r="J24" s="64" t="s">
        <v>87</v>
      </c>
      <c r="K24" s="57" t="s">
        <v>107</v>
      </c>
      <c r="L24" s="73">
        <v>50000</v>
      </c>
      <c r="M24" s="69" t="s">
        <v>5</v>
      </c>
    </row>
    <row r="25" spans="1:13" s="8" customFormat="1" ht="18" customHeight="1" x14ac:dyDescent="0.15">
      <c r="A25" s="251"/>
      <c r="B25" s="297"/>
      <c r="C25" s="299"/>
      <c r="D25" s="310"/>
      <c r="E25" s="52"/>
      <c r="F25" s="73"/>
      <c r="G25" s="64" t="s">
        <v>87</v>
      </c>
      <c r="H25" s="57"/>
      <c r="I25" s="73"/>
      <c r="J25" s="64" t="s">
        <v>87</v>
      </c>
      <c r="K25" s="57"/>
      <c r="L25" s="73"/>
      <c r="M25" s="69" t="s">
        <v>5</v>
      </c>
    </row>
    <row r="26" spans="1:13" s="8" customFormat="1" ht="18" customHeight="1" x14ac:dyDescent="0.15">
      <c r="A26" s="251"/>
      <c r="B26" s="295">
        <v>5</v>
      </c>
      <c r="C26" s="298" t="s">
        <v>34</v>
      </c>
      <c r="D26" s="309">
        <f>F26+F27+I26+I27+L26+L27</f>
        <v>140000</v>
      </c>
      <c r="E26" s="53" t="s">
        <v>108</v>
      </c>
      <c r="F26" s="74">
        <v>80000</v>
      </c>
      <c r="G26" s="65" t="s">
        <v>87</v>
      </c>
      <c r="H26" s="59" t="s">
        <v>117</v>
      </c>
      <c r="I26" s="74">
        <v>60000</v>
      </c>
      <c r="J26" s="65" t="s">
        <v>87</v>
      </c>
      <c r="K26" s="59"/>
      <c r="L26" s="74"/>
      <c r="M26" s="70" t="s">
        <v>5</v>
      </c>
    </row>
    <row r="27" spans="1:13" s="8" customFormat="1" ht="18" customHeight="1" x14ac:dyDescent="0.15">
      <c r="A27" s="251"/>
      <c r="B27" s="297"/>
      <c r="C27" s="299"/>
      <c r="D27" s="310"/>
      <c r="E27" s="51"/>
      <c r="F27" s="75"/>
      <c r="G27" s="66" t="s">
        <v>87</v>
      </c>
      <c r="H27" s="61"/>
      <c r="I27" s="75"/>
      <c r="J27" s="66" t="s">
        <v>87</v>
      </c>
      <c r="K27" s="61"/>
      <c r="L27" s="75"/>
      <c r="M27" s="71" t="s">
        <v>5</v>
      </c>
    </row>
    <row r="28" spans="1:13" s="8" customFormat="1" ht="18" customHeight="1" x14ac:dyDescent="0.15">
      <c r="A28" s="251"/>
      <c r="B28" s="295">
        <v>6</v>
      </c>
      <c r="C28" s="235" t="s">
        <v>35</v>
      </c>
      <c r="D28" s="309">
        <f>F28+F29+I28+I29+L28+L29</f>
        <v>150000</v>
      </c>
      <c r="E28" s="53" t="s">
        <v>109</v>
      </c>
      <c r="F28" s="74">
        <v>70000</v>
      </c>
      <c r="G28" s="65" t="s">
        <v>87</v>
      </c>
      <c r="H28" s="59" t="s">
        <v>110</v>
      </c>
      <c r="I28" s="74">
        <v>30000</v>
      </c>
      <c r="J28" s="65" t="s">
        <v>87</v>
      </c>
      <c r="K28" s="59" t="s">
        <v>111</v>
      </c>
      <c r="L28" s="74">
        <v>50000</v>
      </c>
      <c r="M28" s="70" t="s">
        <v>5</v>
      </c>
    </row>
    <row r="29" spans="1:13" s="8" customFormat="1" ht="18" customHeight="1" x14ac:dyDescent="0.15">
      <c r="A29" s="251"/>
      <c r="B29" s="297"/>
      <c r="C29" s="234"/>
      <c r="D29" s="310"/>
      <c r="E29" s="51"/>
      <c r="F29" s="75"/>
      <c r="G29" s="66" t="s">
        <v>87</v>
      </c>
      <c r="H29" s="61"/>
      <c r="I29" s="75"/>
      <c r="J29" s="66" t="s">
        <v>87</v>
      </c>
      <c r="K29" s="61"/>
      <c r="L29" s="75"/>
      <c r="M29" s="71" t="s">
        <v>5</v>
      </c>
    </row>
    <row r="30" spans="1:13" s="8" customFormat="1" ht="18" customHeight="1" x14ac:dyDescent="0.15">
      <c r="A30" s="251"/>
      <c r="B30" s="295">
        <v>7</v>
      </c>
      <c r="C30" s="235" t="s">
        <v>55</v>
      </c>
      <c r="D30" s="309">
        <f>F30+F31+I30+I31+L30+L31</f>
        <v>0</v>
      </c>
      <c r="E30" s="52"/>
      <c r="F30" s="73"/>
      <c r="G30" s="64" t="s">
        <v>5</v>
      </c>
      <c r="H30" s="57"/>
      <c r="I30" s="73"/>
      <c r="J30" s="64" t="s">
        <v>5</v>
      </c>
      <c r="K30" s="57"/>
      <c r="L30" s="73"/>
      <c r="M30" s="69" t="s">
        <v>5</v>
      </c>
    </row>
    <row r="31" spans="1:13" s="8" customFormat="1" ht="18" customHeight="1" thickBot="1" x14ac:dyDescent="0.2">
      <c r="A31" s="294"/>
      <c r="B31" s="296"/>
      <c r="C31" s="287"/>
      <c r="D31" s="311"/>
      <c r="E31" s="54"/>
      <c r="F31" s="76"/>
      <c r="G31" s="67" t="s">
        <v>5</v>
      </c>
      <c r="H31" s="68"/>
      <c r="I31" s="76"/>
      <c r="J31" s="67" t="s">
        <v>5</v>
      </c>
      <c r="K31" s="68"/>
      <c r="L31" s="76"/>
      <c r="M31" s="72" t="s">
        <v>5</v>
      </c>
    </row>
    <row r="32" spans="1:13" s="8" customFormat="1" ht="25.5" customHeight="1" thickTop="1" thickBot="1" x14ac:dyDescent="0.2">
      <c r="A32" s="290" t="s">
        <v>36</v>
      </c>
      <c r="B32" s="291"/>
      <c r="C32" s="292"/>
      <c r="D32" s="41">
        <f>SUM(D18:D31)</f>
        <v>1027000</v>
      </c>
      <c r="E32" s="38"/>
      <c r="F32" s="99"/>
      <c r="G32" s="91"/>
      <c r="H32" s="90"/>
      <c r="I32" s="99"/>
      <c r="J32" s="91"/>
      <c r="K32" s="90"/>
      <c r="L32" s="99"/>
      <c r="M32" s="92"/>
    </row>
    <row r="33" spans="1:13" s="8" customFormat="1" ht="36" customHeight="1" thickTop="1" thickBot="1" x14ac:dyDescent="0.2">
      <c r="A33" s="284" t="s">
        <v>37</v>
      </c>
      <c r="B33" s="285"/>
      <c r="C33" s="286"/>
      <c r="D33" s="30">
        <f>D17+D32</f>
        <v>1612000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288"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289"/>
      <c r="B36" s="111">
        <v>2</v>
      </c>
      <c r="C36" s="112"/>
      <c r="D36" s="113">
        <f>F36+I36+L36</f>
        <v>0</v>
      </c>
      <c r="E36" s="114"/>
      <c r="F36" s="115"/>
      <c r="G36" s="116" t="s">
        <v>5</v>
      </c>
      <c r="H36" s="117"/>
      <c r="I36" s="115"/>
      <c r="J36" s="116" t="s">
        <v>5</v>
      </c>
      <c r="K36" s="117"/>
      <c r="L36" s="115"/>
      <c r="M36" s="118" t="s">
        <v>5</v>
      </c>
    </row>
    <row r="37" spans="1:13" s="8" customFormat="1" ht="24" customHeight="1" x14ac:dyDescent="0.15">
      <c r="A37" s="289"/>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289"/>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290" t="s">
        <v>57</v>
      </c>
      <c r="B39" s="291"/>
      <c r="C39" s="292"/>
      <c r="D39" s="128">
        <f>SUM(D35:D38)</f>
        <v>0</v>
      </c>
      <c r="E39" s="42"/>
      <c r="F39" s="99"/>
      <c r="G39" s="91"/>
      <c r="H39" s="90"/>
      <c r="I39" s="129"/>
      <c r="J39" s="91"/>
      <c r="K39" s="90"/>
      <c r="L39" s="99"/>
      <c r="M39" s="92"/>
    </row>
    <row r="40" spans="1:13" s="8" customFormat="1" ht="21" customHeight="1" thickTop="1" x14ac:dyDescent="0.15">
      <c r="A40" s="293" t="s">
        <v>27</v>
      </c>
      <c r="B40" s="132">
        <v>1</v>
      </c>
      <c r="C40" s="133" t="s">
        <v>75</v>
      </c>
      <c r="D40" s="134">
        <f t="shared" ref="D40:D46" si="0">F40+I40+L40</f>
        <v>150000</v>
      </c>
      <c r="E40" s="135" t="s">
        <v>112</v>
      </c>
      <c r="F40" s="136">
        <v>150000</v>
      </c>
      <c r="G40" s="137" t="s">
        <v>5</v>
      </c>
      <c r="H40" s="138"/>
      <c r="I40" s="136"/>
      <c r="J40" s="137" t="s">
        <v>5</v>
      </c>
      <c r="K40" s="138"/>
      <c r="L40" s="136"/>
      <c r="M40" s="139" t="s">
        <v>5</v>
      </c>
    </row>
    <row r="41" spans="1:13" s="8" customFormat="1" ht="21" customHeight="1" x14ac:dyDescent="0.15">
      <c r="A41" s="251"/>
      <c r="B41" s="140">
        <v>2</v>
      </c>
      <c r="C41" s="120" t="s">
        <v>68</v>
      </c>
      <c r="D41" s="141">
        <f t="shared" si="0"/>
        <v>47000</v>
      </c>
      <c r="E41" s="114" t="s">
        <v>68</v>
      </c>
      <c r="F41" s="115">
        <v>28000</v>
      </c>
      <c r="G41" s="142" t="s">
        <v>5</v>
      </c>
      <c r="H41" s="117" t="s">
        <v>120</v>
      </c>
      <c r="I41" s="115">
        <v>19000</v>
      </c>
      <c r="J41" s="142" t="s">
        <v>5</v>
      </c>
      <c r="K41" s="117"/>
      <c r="L41" s="115"/>
      <c r="M41" s="118" t="s">
        <v>5</v>
      </c>
    </row>
    <row r="42" spans="1:13" s="8" customFormat="1" ht="21" customHeight="1" x14ac:dyDescent="0.15">
      <c r="A42" s="251"/>
      <c r="B42" s="140">
        <v>3</v>
      </c>
      <c r="C42" s="120" t="s">
        <v>64</v>
      </c>
      <c r="D42" s="141">
        <f t="shared" si="0"/>
        <v>25000</v>
      </c>
      <c r="E42" s="114" t="s">
        <v>64</v>
      </c>
      <c r="F42" s="115">
        <v>25000</v>
      </c>
      <c r="G42" s="142" t="s">
        <v>5</v>
      </c>
      <c r="H42" s="117"/>
      <c r="I42" s="115"/>
      <c r="J42" s="142" t="s">
        <v>5</v>
      </c>
      <c r="K42" s="117"/>
      <c r="L42" s="115"/>
      <c r="M42" s="118" t="s">
        <v>5</v>
      </c>
    </row>
    <row r="43" spans="1:13" s="8" customFormat="1" ht="21" customHeight="1" x14ac:dyDescent="0.15">
      <c r="A43" s="251"/>
      <c r="B43" s="140">
        <v>4</v>
      </c>
      <c r="C43" s="120" t="s">
        <v>65</v>
      </c>
      <c r="D43" s="141">
        <f t="shared" si="0"/>
        <v>25000</v>
      </c>
      <c r="E43" s="114" t="s">
        <v>113</v>
      </c>
      <c r="F43" s="115">
        <v>25000</v>
      </c>
      <c r="G43" s="142" t="s">
        <v>5</v>
      </c>
      <c r="H43" s="117"/>
      <c r="I43" s="115"/>
      <c r="J43" s="142" t="s">
        <v>5</v>
      </c>
      <c r="K43" s="117"/>
      <c r="L43" s="115"/>
      <c r="M43" s="118" t="s">
        <v>5</v>
      </c>
    </row>
    <row r="44" spans="1:13" s="8" customFormat="1" ht="21" customHeight="1" x14ac:dyDescent="0.15">
      <c r="A44" s="251"/>
      <c r="B44" s="140">
        <v>5</v>
      </c>
      <c r="C44" s="112" t="s">
        <v>114</v>
      </c>
      <c r="D44" s="141">
        <f t="shared" si="0"/>
        <v>3000</v>
      </c>
      <c r="E44" s="114" t="s">
        <v>115</v>
      </c>
      <c r="F44" s="115">
        <v>1000</v>
      </c>
      <c r="G44" s="142" t="s">
        <v>5</v>
      </c>
      <c r="H44" s="117" t="s">
        <v>116</v>
      </c>
      <c r="I44" s="115">
        <v>1000</v>
      </c>
      <c r="J44" s="142" t="s">
        <v>5</v>
      </c>
      <c r="K44" s="117" t="s">
        <v>125</v>
      </c>
      <c r="L44" s="115">
        <v>1000</v>
      </c>
      <c r="M44" s="118" t="s">
        <v>5</v>
      </c>
    </row>
    <row r="45" spans="1:13" s="8" customFormat="1" ht="21" customHeight="1" x14ac:dyDescent="0.15">
      <c r="A45" s="251"/>
      <c r="B45" s="140">
        <v>6</v>
      </c>
      <c r="C45" s="112" t="s">
        <v>66</v>
      </c>
      <c r="D45" s="141">
        <f t="shared" si="0"/>
        <v>133820</v>
      </c>
      <c r="E45" s="114" t="s">
        <v>66</v>
      </c>
      <c r="F45" s="115">
        <v>133820</v>
      </c>
      <c r="G45" s="142" t="s">
        <v>5</v>
      </c>
      <c r="H45" s="117"/>
      <c r="I45" s="115"/>
      <c r="J45" s="142" t="s">
        <v>5</v>
      </c>
      <c r="K45" s="117"/>
      <c r="L45" s="115"/>
      <c r="M45" s="118" t="s">
        <v>5</v>
      </c>
    </row>
    <row r="46" spans="1:13" s="8" customFormat="1" ht="21" customHeight="1" thickBot="1" x14ac:dyDescent="0.2">
      <c r="A46" s="294"/>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281" t="s">
        <v>45</v>
      </c>
      <c r="B47" s="282"/>
      <c r="C47" s="283"/>
      <c r="D47" s="33">
        <f>SUM(D40:D46)</f>
        <v>383820</v>
      </c>
      <c r="E47" s="42"/>
      <c r="F47" s="99"/>
      <c r="G47" s="91"/>
      <c r="H47" s="90"/>
      <c r="I47" s="129"/>
      <c r="J47" s="91"/>
      <c r="K47" s="90"/>
      <c r="L47" s="99"/>
      <c r="M47" s="92"/>
    </row>
    <row r="48" spans="1:13" ht="36" customHeight="1" thickTop="1" thickBot="1" x14ac:dyDescent="0.2">
      <c r="A48" s="278" t="s">
        <v>46</v>
      </c>
      <c r="B48" s="279"/>
      <c r="C48" s="280"/>
      <c r="D48" s="34">
        <f>D33+D39+D47</f>
        <v>1995820</v>
      </c>
      <c r="E48" s="39"/>
      <c r="F48" s="130"/>
      <c r="G48" s="95"/>
      <c r="H48" s="94"/>
      <c r="I48" s="130"/>
      <c r="J48" s="95"/>
      <c r="K48" s="94"/>
      <c r="L48" s="130"/>
      <c r="M48" s="96"/>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5"/>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【第１号様式】（地区連用）地活費、防犯灯申請書兼実績報告書</vt:lpstr>
      <vt:lpstr>収入の部（入力用）</vt:lpstr>
      <vt:lpstr>支出の部（入力用）</vt:lpstr>
      <vt:lpstr>収入の部（記入例）</vt:lpstr>
      <vt:lpstr>支出の部（記入例）</vt:lpstr>
      <vt:lpstr>'【第１号様式】（地区連用）地活費、防犯灯申請書兼実績報告書'!Print_Area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2020-03-06T07:23:31Z</dcterms:created>
  <dcterms:modified xsi:type="dcterms:W3CDTF">2026-03-17T05:37:32Z</dcterms:modified>
</cp:coreProperties>
</file>