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西区\03地域振興課\110_自治会・町内会\150_地域活動推進費\2026(R8)年度【5年保存_令和14年度廃棄】\000_各種手引き・要綱\地域活動推進費\様式\02_ホームページ掲載・自治会送付用\"/>
    </mc:Choice>
  </mc:AlternateContent>
  <xr:revisionPtr revIDLastSave="0" documentId="13_ncr:1_{ECBBF918-4B93-489B-B760-9C07AD8371F6}" xr6:coauthVersionLast="47" xr6:coauthVersionMax="47" xr10:uidLastSave="{00000000-0000-0000-0000-000000000000}"/>
  <bookViews>
    <workbookView xWindow="-120" yWindow="-120" windowWidth="20730" windowHeight="11040" xr2:uid="{00000000-000D-0000-FFFF-FFFF00000000}"/>
  </bookViews>
  <sheets>
    <sheet name="収入の部" sheetId="6" r:id="rId1"/>
    <sheet name="支出の部" sheetId="4" r:id="rId2"/>
    <sheet name="収入の部 (記載例)" sheetId="7" r:id="rId3"/>
    <sheet name="支出の部 (記載例)" sheetId="5" r:id="rId4"/>
  </sheets>
  <definedNames>
    <definedName name="_xlnm.Print_Area" localSheetId="1">支出の部!$A$1:$N$50</definedName>
    <definedName name="_xlnm.Print_Area" localSheetId="3">'支出の部 (記載例)'!$A$1:$N$50</definedName>
    <definedName name="_xlnm.Print_Area" localSheetId="0">収入の部!$A$1:$AD$38</definedName>
    <definedName name="_xlnm.Print_Area" localSheetId="2">'収入の部 (記載例)'!$A$1:$AD$37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5" l="1"/>
  <c r="E48" i="5"/>
  <c r="E41" i="5"/>
  <c r="E33" i="5"/>
  <c r="E32" i="5"/>
  <c r="E17" i="5"/>
  <c r="C37" i="7"/>
  <c r="E50" i="4"/>
  <c r="E48" i="4"/>
  <c r="E41" i="4"/>
  <c r="L33" i="4"/>
  <c r="E33" i="4"/>
  <c r="E32" i="4"/>
  <c r="E17" i="4"/>
  <c r="C38" i="6"/>
  <c r="W48" i="7" l="1"/>
  <c r="C13" i="7"/>
  <c r="W49" i="6"/>
  <c r="C14" i="6" l="1"/>
  <c r="E48" i="6" l="1"/>
  <c r="W48" i="6" s="1"/>
  <c r="V51" i="6" s="1"/>
  <c r="L33" i="5" l="1"/>
  <c r="E47" i="7"/>
  <c r="W47" i="7" s="1"/>
  <c r="V5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000-000001000000}">
      <text>
        <r>
          <rPr>
            <sz val="9"/>
            <color indexed="81"/>
            <rFont val="ＭＳ Ｐゴシック"/>
            <family val="3"/>
            <charset val="128"/>
          </rPr>
          <t>「摘要」欄に防犯灯数を入力すれば、自動計算されます。</t>
        </r>
      </text>
    </comment>
    <comment ref="G14" authorId="0" shapeId="0" xr:uid="{00000000-0006-0000-0000-000002000000}">
      <text>
        <r>
          <rPr>
            <sz val="9"/>
            <color indexed="81"/>
            <rFont val="ＭＳ Ｐゴシック"/>
            <family val="3"/>
            <charset val="128"/>
          </rPr>
          <t xml:space="preserve">防犯灯数を入力してください。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200-000001000000}">
      <text>
        <r>
          <rPr>
            <sz val="9"/>
            <color indexed="81"/>
            <rFont val="ＭＳ Ｐゴシック"/>
            <family val="3"/>
            <charset val="128"/>
          </rPr>
          <t>「摘要」欄に防犯灯数を入力すれば、自動計算されます。</t>
        </r>
      </text>
    </comment>
    <comment ref="G13" authorId="0" shapeId="0" xr:uid="{00000000-0006-0000-0200-000002000000}">
      <text>
        <r>
          <rPr>
            <sz val="9"/>
            <color indexed="81"/>
            <rFont val="ＭＳ Ｐゴシック"/>
            <family val="3"/>
            <charset val="128"/>
          </rPr>
          <t xml:space="preserve">防犯灯数を入力してください。
</t>
        </r>
      </text>
    </comment>
  </commentList>
</comments>
</file>

<file path=xl/sharedStrings.xml><?xml version="1.0" encoding="utf-8"?>
<sst xmlns="http://schemas.openxmlformats.org/spreadsheetml/2006/main" count="214" uniqueCount="118">
  <si>
    <t>項　　　　　　　目</t>
    <rPh sb="0" eb="9">
      <t>コウモク</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</si>
  <si>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</si>
  <si>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</si>
  <si>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</si>
  <si>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</si>
  <si>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</si>
  <si>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</si>
  <si>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</si>
  <si>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</si>
  <si>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</si>
  <si>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</si>
  <si>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</si>
  <si>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</si>
  <si>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</si>
  <si>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</si>
  <si>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</si>
  <si>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</si>
  <si>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</si>
  <si>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</si>
  <si>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その他</t>
    <phoneticPr fontId="2"/>
  </si>
  <si>
    <t>そ　　の　　他</t>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</si>
  <si>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</si>
  <si>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</si>
  <si>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</si>
  <si>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</si>
  <si>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</si>
  <si>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</si>
  <si>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</si>
  <si>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</si>
  <si>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t>会館建設・修繕積立金</t>
    <phoneticPr fontId="2"/>
  </si>
  <si>
    <t>寄付金・募金</t>
    <rPh sb="0" eb="3">
      <t>キフキン</t>
    </rPh>
    <phoneticPr fontId="2"/>
  </si>
  <si>
    <t>防犯灯整備</t>
    <phoneticPr fontId="2"/>
  </si>
  <si>
    <t>自治会町内会館整備費</t>
    <phoneticPr fontId="2"/>
  </si>
  <si>
    <t>地域活動推進費の補助対象外経費</t>
    <rPh sb="0" eb="2">
      <t>チイキ</t>
    </rPh>
    <rPh sb="2" eb="4">
      <t>カツドウ</t>
    </rPh>
    <rPh sb="4" eb="6">
      <t>スイシン</t>
    </rPh>
    <rPh sb="6" eb="7">
      <t>ヒ</t>
    </rPh>
    <rPh sb="8" eb="10">
      <t>ホジョ</t>
    </rPh>
    <rPh sb="10" eb="13">
      <t>タイショウガイ</t>
    </rPh>
    <rPh sb="13" eb="15">
      <t>ケイヒ</t>
    </rPh>
    <phoneticPr fontId="2"/>
  </si>
  <si>
    <t>地域活動推進費の補助対象経費</t>
    <phoneticPr fontId="2"/>
  </si>
  <si>
    <t>○支出の部</t>
    <phoneticPr fontId="2"/>
  </si>
  <si>
    <r>
      <rPr>
        <sz val="11"/>
        <rFont val="ＭＳ Ｐゴシック"/>
        <family val="3"/>
        <charset val="128"/>
      </rPr>
      <t>他の補助事業費</t>
    </r>
    <rPh sb="0" eb="1">
      <t>ホカ</t>
    </rPh>
    <rPh sb="2" eb="4">
      <t>ホジョ</t>
    </rPh>
    <rPh sb="4" eb="7">
      <t>ジギョウヒ</t>
    </rPh>
    <phoneticPr fontId="2"/>
  </si>
  <si>
    <r>
      <rPr>
        <sz val="11"/>
        <rFont val="ＭＳ Ｐゴシック"/>
        <family val="3"/>
        <charset val="128"/>
      </rPr>
      <t>他の補助事業費　小計　④</t>
    </r>
    <rPh sb="0" eb="1">
      <t>ホカ</t>
    </rPh>
    <rPh sb="2" eb="4">
      <t>ホジョ</t>
    </rPh>
    <rPh sb="4" eb="7">
      <t>ジギョウヒ</t>
    </rPh>
    <rPh sb="8" eb="9">
      <t>ショウ</t>
    </rPh>
    <rPh sb="9" eb="10">
      <t>ケイ</t>
    </rPh>
    <phoneticPr fontId="2"/>
  </si>
  <si>
    <t>○支出の部</t>
    <phoneticPr fontId="2"/>
  </si>
  <si>
    <t>地域活動推進費の補助対象経費</t>
    <phoneticPr fontId="2"/>
  </si>
  <si>
    <t>総会・定例会・臨時役員会</t>
    <phoneticPr fontId="2"/>
  </si>
  <si>
    <t>備品什器購入代、消耗品代、電話代、郵送料代</t>
    <rPh sb="8" eb="10">
      <t>ショウモウ</t>
    </rPh>
    <rPh sb="10" eb="11">
      <t>ヒン</t>
    </rPh>
    <rPh sb="11" eb="12">
      <t>ダイ</t>
    </rPh>
    <rPh sb="13" eb="15">
      <t>デンワ</t>
    </rPh>
    <rPh sb="15" eb="16">
      <t>ダイ</t>
    </rPh>
    <rPh sb="17" eb="20">
      <t>ユウソウリョウ</t>
    </rPh>
    <rPh sb="20" eb="21">
      <t>ダイ</t>
    </rPh>
    <phoneticPr fontId="2"/>
  </si>
  <si>
    <t>役員手当、アルバイト賃金</t>
    <rPh sb="0" eb="2">
      <t>ヤクイン</t>
    </rPh>
    <rPh sb="2" eb="4">
      <t>テアテ</t>
    </rPh>
    <rPh sb="10" eb="12">
      <t>チンギン</t>
    </rPh>
    <phoneticPr fontId="2"/>
  </si>
  <si>
    <t>町内会館の電気、ガス、水道代</t>
    <rPh sb="0" eb="2">
      <t>チョウナイ</t>
    </rPh>
    <rPh sb="2" eb="4">
      <t>カイカン</t>
    </rPh>
    <rPh sb="5" eb="7">
      <t>デンキ</t>
    </rPh>
    <rPh sb="11" eb="13">
      <t>スイドウ</t>
    </rPh>
    <rPh sb="13" eb="14">
      <t>ダイ</t>
    </rPh>
    <phoneticPr fontId="2"/>
  </si>
  <si>
    <t>屋根の修繕や壁紙張替え工事費</t>
    <rPh sb="0" eb="2">
      <t>ヤネ</t>
    </rPh>
    <rPh sb="3" eb="5">
      <t>シュウゼン</t>
    </rPh>
    <phoneticPr fontId="2"/>
  </si>
  <si>
    <t>その他</t>
    <phoneticPr fontId="2"/>
  </si>
  <si>
    <t>会館設備点検費、火災保険料</t>
    <rPh sb="8" eb="10">
      <t>カサイ</t>
    </rPh>
    <rPh sb="10" eb="13">
      <t>ホケンリョウ</t>
    </rPh>
    <phoneticPr fontId="2"/>
  </si>
  <si>
    <t>町の清掃活動、資源回収・リサイクル活動</t>
    <rPh sb="7" eb="9">
      <t>シゲン</t>
    </rPh>
    <rPh sb="9" eb="11">
      <t>カイシュウ</t>
    </rPh>
    <rPh sb="17" eb="19">
      <t>カツドウ</t>
    </rPh>
    <phoneticPr fontId="2"/>
  </si>
  <si>
    <t>子ども会活動費、施設見学　など</t>
    <rPh sb="0" eb="1">
      <t>コ</t>
    </rPh>
    <rPh sb="3" eb="4">
      <t>カイ</t>
    </rPh>
    <rPh sb="4" eb="6">
      <t>カツドウ</t>
    </rPh>
    <rPh sb="6" eb="7">
      <t>ヒ</t>
    </rPh>
    <phoneticPr fontId="2"/>
  </si>
  <si>
    <t>盆踊り大会費、運動会開催費、各種スポーツ大会開催費</t>
    <rPh sb="0" eb="2">
      <t>ボンオド</t>
    </rPh>
    <rPh sb="3" eb="5">
      <t>タイカイ</t>
    </rPh>
    <rPh sb="5" eb="6">
      <t>ヒ</t>
    </rPh>
    <rPh sb="7" eb="10">
      <t>ウンドウカイ</t>
    </rPh>
    <rPh sb="10" eb="12">
      <t>カイサイ</t>
    </rPh>
    <rPh sb="12" eb="13">
      <t>ヒ</t>
    </rPh>
    <phoneticPr fontId="2"/>
  </si>
  <si>
    <t>敬老会開催費、給食・配食サービス</t>
    <phoneticPr fontId="2"/>
  </si>
  <si>
    <t>講演会、映画会、書道等作品展</t>
    <rPh sb="0" eb="2">
      <t>コウエン</t>
    </rPh>
    <rPh sb="2" eb="3">
      <t>カイ</t>
    </rPh>
    <rPh sb="4" eb="6">
      <t>エイガ</t>
    </rPh>
    <rPh sb="6" eb="7">
      <t>カイ</t>
    </rPh>
    <rPh sb="8" eb="10">
      <t>ショドウ</t>
    </rPh>
    <rPh sb="10" eb="11">
      <t>トウ</t>
    </rPh>
    <rPh sb="11" eb="13">
      <t>サクヒン</t>
    </rPh>
    <rPh sb="13" eb="14">
      <t>テン</t>
    </rPh>
    <phoneticPr fontId="2"/>
  </si>
  <si>
    <t>そ　　の　　他</t>
    <phoneticPr fontId="2"/>
  </si>
  <si>
    <t>区民まつり協力金　など</t>
    <rPh sb="0" eb="2">
      <t>クミン</t>
    </rPh>
    <rPh sb="5" eb="7">
      <t>キョウリョク</t>
    </rPh>
    <rPh sb="7" eb="8">
      <t>キン</t>
    </rPh>
    <phoneticPr fontId="2"/>
  </si>
  <si>
    <t>防犯灯の電気代、防犯灯の清掃・点検・修繕</t>
    <rPh sb="0" eb="3">
      <t>ボウハントウ</t>
    </rPh>
    <rPh sb="4" eb="6">
      <t>デンキ</t>
    </rPh>
    <rPh sb="6" eb="7">
      <t>ダイ</t>
    </rPh>
    <phoneticPr fontId="2"/>
  </si>
  <si>
    <t>会館建設・修繕積立金</t>
    <phoneticPr fontId="2"/>
  </si>
  <si>
    <t>交際費、賀詞交歓会</t>
    <rPh sb="0" eb="2">
      <t>コウサイ</t>
    </rPh>
    <rPh sb="2" eb="3">
      <t>ヒ</t>
    </rPh>
    <rPh sb="4" eb="9">
      <t>ガシコウカンカイ</t>
    </rPh>
    <phoneticPr fontId="2"/>
  </si>
  <si>
    <t>共同募金、歳末たすけあい募金、日本赤十字社社資</t>
    <rPh sb="0" eb="2">
      <t>キョウドウ</t>
    </rPh>
    <rPh sb="2" eb="4">
      <t>ボキン</t>
    </rPh>
    <phoneticPr fontId="2"/>
  </si>
  <si>
    <t>○収入の部　　　　　　　　　　　　　　　　　　　</t>
    <rPh sb="1" eb="3">
      <t>シュウニュウ</t>
    </rPh>
    <rPh sb="4" eb="5">
      <t>ブ</t>
    </rPh>
    <phoneticPr fontId="2"/>
  </si>
  <si>
    <t>摘　　　　　　要</t>
    <rPh sb="0" eb="1">
      <t>テキ</t>
    </rPh>
    <rPh sb="7" eb="8">
      <t>ヨウ</t>
    </rPh>
    <phoneticPr fontId="2"/>
  </si>
  <si>
    <t>会費</t>
    <rPh sb="0" eb="2">
      <t>カイヒ</t>
    </rPh>
    <phoneticPr fontId="2"/>
  </si>
  <si>
    <t>2　補助金</t>
    <rPh sb="2" eb="5">
      <t>ホジョキン</t>
    </rPh>
    <phoneticPr fontId="2"/>
  </si>
  <si>
    <t>地域活動推進費</t>
    <rPh sb="0" eb="2">
      <t>チイキ</t>
    </rPh>
    <rPh sb="2" eb="4">
      <t>カツドウ</t>
    </rPh>
    <rPh sb="4" eb="6">
      <t>スイシン</t>
    </rPh>
    <rPh sb="6" eb="7">
      <t>ヒ</t>
    </rPh>
    <phoneticPr fontId="2"/>
  </si>
  <si>
    <t>自治会町内会館整備費</t>
    <rPh sb="0" eb="3">
      <t>ジチカイ</t>
    </rPh>
    <rPh sb="3" eb="5">
      <t>チョウナイ</t>
    </rPh>
    <rPh sb="5" eb="7">
      <t>カイカン</t>
    </rPh>
    <rPh sb="7" eb="9">
      <t>セイビ</t>
    </rPh>
    <rPh sb="9" eb="10">
      <t>ヒ</t>
    </rPh>
    <phoneticPr fontId="2"/>
  </si>
  <si>
    <t>防犯灯整備</t>
    <rPh sb="0" eb="3">
      <t>ボウハントウ</t>
    </rPh>
    <rPh sb="3" eb="5">
      <t>セイビ</t>
    </rPh>
    <phoneticPr fontId="2"/>
  </si>
  <si>
    <t>3 謝金</t>
    <rPh sb="2" eb="4">
      <t>シャキン</t>
    </rPh>
    <phoneticPr fontId="2"/>
  </si>
  <si>
    <t>配布謝金</t>
    <rPh sb="0" eb="2">
      <t>ハイフ</t>
    </rPh>
    <rPh sb="2" eb="4">
      <t>シャキン</t>
    </rPh>
    <phoneticPr fontId="2"/>
  </si>
  <si>
    <t>その他の謝金</t>
    <rPh sb="2" eb="3">
      <t>タ</t>
    </rPh>
    <rPh sb="4" eb="6">
      <t>シャキン</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</si>
  <si>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</si>
  <si>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</si>
  <si>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4" eb="5">
      <t>タ</t>
    </rPh>
    <phoneticPr fontId="2"/>
  </si>
  <si>
    <t>使用料</t>
    <rPh sb="0" eb="2">
      <t>シヨウ</t>
    </rPh>
    <rPh sb="2" eb="3">
      <t>リョウ</t>
    </rPh>
    <phoneticPr fontId="2"/>
  </si>
  <si>
    <t>利息・その他雑入</t>
    <rPh sb="0" eb="2">
      <t>リソク</t>
    </rPh>
    <rPh sb="5" eb="6">
      <t>タ</t>
    </rPh>
    <rPh sb="6" eb="7">
      <t>ザツ</t>
    </rPh>
    <rPh sb="7" eb="8">
      <t>イリ</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</si>
  <si>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</si>
  <si>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</si>
  <si>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加入者からの会費収入</t>
    <rPh sb="0" eb="3">
      <t>カニュウシャ</t>
    </rPh>
    <rPh sb="6" eb="8">
      <t>カイヒ</t>
    </rPh>
    <rPh sb="8" eb="10">
      <t>シュウニュウ</t>
    </rPh>
    <phoneticPr fontId="2"/>
  </si>
  <si>
    <t>広報よこはま、県のたより、議会だより</t>
    <phoneticPr fontId="2"/>
  </si>
  <si>
    <t>公園愛護会</t>
    <rPh sb="0" eb="2">
      <t>コウエン</t>
    </rPh>
    <rPh sb="2" eb="5">
      <t>アイゴカイ</t>
    </rPh>
    <phoneticPr fontId="2"/>
  </si>
  <si>
    <t>資源集団回収</t>
    <rPh sb="0" eb="2">
      <t>シゲン</t>
    </rPh>
    <rPh sb="2" eb="4">
      <t>シュウダン</t>
    </rPh>
    <rPh sb="4" eb="6">
      <t>カイシュウ</t>
    </rPh>
    <phoneticPr fontId="2"/>
  </si>
  <si>
    <t>夏祭りへの寄付金</t>
    <rPh sb="0" eb="2">
      <t>ナツマツ</t>
    </rPh>
    <rPh sb="5" eb="8">
      <t>キフキン</t>
    </rPh>
    <phoneticPr fontId="2"/>
  </si>
  <si>
    <t>会館使用料</t>
    <rPh sb="0" eb="2">
      <t>カイカン</t>
    </rPh>
    <rPh sb="2" eb="5">
      <t>シヨウリョウ</t>
    </rPh>
    <phoneticPr fontId="2"/>
  </si>
  <si>
    <t>利息</t>
    <rPh sb="0" eb="2">
      <t>リソク</t>
    </rPh>
    <phoneticPr fontId="2"/>
  </si>
  <si>
    <t>地区連名：</t>
    <rPh sb="0" eb="2">
      <t>チク</t>
    </rPh>
    <rPh sb="2" eb="3">
      <t>レン</t>
    </rPh>
    <rPh sb="3" eb="4">
      <t>メイ</t>
    </rPh>
    <phoneticPr fontId="2"/>
  </si>
  <si>
    <t>(記入例（地区連合町内会））</t>
    <rPh sb="5" eb="7">
      <t>チク</t>
    </rPh>
    <rPh sb="7" eb="9">
      <t>レンゴウ</t>
    </rPh>
    <rPh sb="9" eb="11">
      <t>チョウナイ</t>
    </rPh>
    <rPh sb="11" eb="12">
      <t>カイ</t>
    </rPh>
    <phoneticPr fontId="2"/>
  </si>
  <si>
    <t>　　　参考
　　　　｛（補助対象経費－120,000円）×1/3｝＋120,000円＝
　　　　（1円未満切り捨て）</t>
    <phoneticPr fontId="2"/>
  </si>
  <si>
    <t>地域防犯灯維持管理費</t>
    <rPh sb="0" eb="2">
      <t>チイキ</t>
    </rPh>
    <rPh sb="2" eb="4">
      <t>ボウハン</t>
    </rPh>
    <rPh sb="4" eb="5">
      <t>トウ</t>
    </rPh>
    <rPh sb="5" eb="7">
      <t>イジ</t>
    </rPh>
    <rPh sb="7" eb="10">
      <t>カンリヒ</t>
    </rPh>
    <phoneticPr fontId="2"/>
  </si>
  <si>
    <t>地域防犯灯維持管理費</t>
    <rPh sb="0" eb="2">
      <t>チイキ</t>
    </rPh>
    <rPh sb="2" eb="5">
      <t>ボウハントウ</t>
    </rPh>
    <rPh sb="5" eb="7">
      <t>イジ</t>
    </rPh>
    <rPh sb="7" eb="10">
      <t>カンリヒ</t>
    </rPh>
    <phoneticPr fontId="2"/>
  </si>
  <si>
    <t>区役所から交付を受けた地域活動推進費</t>
    <phoneticPr fontId="2"/>
  </si>
  <si>
    <t>地域防犯灯</t>
    <rPh sb="0" eb="2">
      <t>チイキ</t>
    </rPh>
    <rPh sb="2" eb="5">
      <t>ボウハントウ</t>
    </rPh>
    <phoneticPr fontId="2"/>
  </si>
  <si>
    <t>灯</t>
    <rPh sb="0" eb="1">
      <t>アカ</t>
    </rPh>
    <phoneticPr fontId="2"/>
  </si>
  <si>
    <t>×</t>
    <phoneticPr fontId="2"/>
  </si>
  <si>
    <t>円</t>
    <rPh sb="0" eb="1">
      <t>エン</t>
    </rPh>
    <phoneticPr fontId="2"/>
  </si>
  <si>
    <t>自治会町内会館脱炭素化推進事業補助金</t>
    <phoneticPr fontId="2"/>
  </si>
  <si>
    <t>　　　　　　　　　　　　　　　　〔地域活動推進費 余剰金額の算出〕</t>
    <rPh sb="17" eb="19">
      <t>チイキ</t>
    </rPh>
    <rPh sb="19" eb="21">
      <t>カツドウ</t>
    </rPh>
    <rPh sb="21" eb="23">
      <t>スイシン</t>
    </rPh>
    <rPh sb="23" eb="24">
      <t>ヒ</t>
    </rPh>
    <rPh sb="25" eb="27">
      <t>ヨジョウ</t>
    </rPh>
    <rPh sb="27" eb="29">
      <t>キンガク</t>
    </rPh>
    <rPh sb="30" eb="32">
      <t>サンシュツ</t>
    </rPh>
    <phoneticPr fontId="2"/>
  </si>
  <si>
    <t>次の「A＋B」と「C」を比較して、「C」が大きい場合、その差額が余剰金となります。</t>
    <rPh sb="0" eb="1">
      <t>ツギ</t>
    </rPh>
    <rPh sb="12" eb="14">
      <t>ヒカク</t>
    </rPh>
    <rPh sb="21" eb="22">
      <t>オオ</t>
    </rPh>
    <rPh sb="24" eb="25">
      <t>バ</t>
    </rPh>
    <rPh sb="25" eb="26">
      <t>ア</t>
    </rPh>
    <rPh sb="29" eb="31">
      <t>サガク</t>
    </rPh>
    <rPh sb="32" eb="35">
      <t>ヨジョウキン</t>
    </rPh>
    <phoneticPr fontId="2"/>
  </si>
  <si>
    <t>　A　{補助対象経費（事務費＋事業費）－120,000円}×3分の1</t>
    <phoneticPr fontId="2"/>
  </si>
  <si>
    <t>　B　120,000円(基礎的支援費)</t>
    <phoneticPr fontId="2"/>
  </si>
  <si>
    <t>　C　交付された補助金</t>
    <phoneticPr fontId="2"/>
  </si>
  <si>
    <t>A＋B</t>
    <phoneticPr fontId="2"/>
  </si>
  <si>
    <t>（</t>
    <phoneticPr fontId="2"/>
  </si>
  <si>
    <t>－</t>
    <phoneticPr fontId="2"/>
  </si>
  <si>
    <t>）×3分の1＋120,000</t>
    <rPh sb="3" eb="4">
      <t>ブン</t>
    </rPh>
    <phoneticPr fontId="2"/>
  </si>
  <si>
    <t>＝</t>
    <phoneticPr fontId="2"/>
  </si>
  <si>
    <t>C</t>
    <phoneticPr fontId="2"/>
  </si>
  <si>
    <t>　地域活動推進費の余剰金　{C-(A+B)}</t>
    <rPh sb="1" eb="3">
      <t>チイキ</t>
    </rPh>
    <rPh sb="3" eb="5">
      <t>カツドウ</t>
    </rPh>
    <rPh sb="5" eb="7">
      <t>スイシン</t>
    </rPh>
    <rPh sb="7" eb="8">
      <t>ヒ</t>
    </rPh>
    <rPh sb="9" eb="12">
      <t>ヨジョウキン</t>
    </rPh>
    <phoneticPr fontId="2"/>
  </si>
  <si>
    <t>※補助対象経費が12万円以下の場合は、その額と交付された補助金額の差額が余剰金となります。</t>
    <rPh sb="1" eb="3">
      <t>ホジョ</t>
    </rPh>
    <rPh sb="3" eb="5">
      <t>タイショウ</t>
    </rPh>
    <rPh sb="5" eb="7">
      <t>ケイヒ</t>
    </rPh>
    <rPh sb="10" eb="12">
      <t>マンエン</t>
    </rPh>
    <rPh sb="12" eb="14">
      <t>イカ</t>
    </rPh>
    <rPh sb="15" eb="17">
      <t>バアイ</t>
    </rPh>
    <rPh sb="21" eb="22">
      <t>ガク</t>
    </rPh>
    <rPh sb="23" eb="25">
      <t>コウフ</t>
    </rPh>
    <rPh sb="28" eb="30">
      <t>ホジョ</t>
    </rPh>
    <rPh sb="30" eb="32">
      <t>キンガク</t>
    </rPh>
    <rPh sb="33" eb="35">
      <t>サガク</t>
    </rPh>
    <rPh sb="36" eb="39">
      <t>ヨジョウキン</t>
    </rPh>
    <phoneticPr fontId="2"/>
  </si>
  <si>
    <t>自治会町内会館脱炭素化推進事業補助金</t>
    <rPh sb="0" eb="3">
      <t>ジチカイ</t>
    </rPh>
    <rPh sb="3" eb="5">
      <t>チョウナイ</t>
    </rPh>
    <rPh sb="5" eb="7">
      <t>カイカン</t>
    </rPh>
    <rPh sb="7" eb="8">
      <t>ダツ</t>
    </rPh>
    <rPh sb="8" eb="10">
      <t>タンソ</t>
    </rPh>
    <rPh sb="10" eb="11">
      <t>カ</t>
    </rPh>
    <rPh sb="11" eb="13">
      <t>スイシン</t>
    </rPh>
    <rPh sb="13" eb="15">
      <t>ジギョウ</t>
    </rPh>
    <rPh sb="15" eb="18">
      <t>ホジョキン</t>
    </rPh>
    <phoneticPr fontId="2"/>
  </si>
  <si>
    <t>区役所から交付を受けた地域活動推進費</t>
    <rPh sb="0" eb="3">
      <t>クヤクショ</t>
    </rPh>
    <rPh sb="5" eb="7">
      <t>コウフ</t>
    </rPh>
    <rPh sb="8" eb="9">
      <t>ウ</t>
    </rPh>
    <rPh sb="11" eb="13">
      <t>チイキ</t>
    </rPh>
    <rPh sb="13" eb="15">
      <t>カツドウ</t>
    </rPh>
    <rPh sb="15" eb="17">
      <t>スイシン</t>
    </rPh>
    <rPh sb="17" eb="18">
      <t>ヒ</t>
    </rPh>
    <phoneticPr fontId="2"/>
  </si>
  <si>
    <t>区役所から交付を受けた補助金</t>
    <phoneticPr fontId="2"/>
  </si>
  <si>
    <t>前年度繰越金</t>
    <rPh sb="0" eb="3">
      <t>ゼンネンド</t>
    </rPh>
    <rPh sb="3" eb="6">
      <t>クリコシキン</t>
    </rPh>
    <phoneticPr fontId="2"/>
  </si>
  <si>
    <t>LED照明の導入</t>
    <rPh sb="3" eb="5">
      <t>ショウメイ</t>
    </rPh>
    <rPh sb="6" eb="8">
      <t>ドウニュウ</t>
    </rPh>
    <phoneticPr fontId="2"/>
  </si>
  <si>
    <t>令和７年度 収支決算書</t>
    <rPh sb="0" eb="1">
      <t>レイ</t>
    </rPh>
    <rPh sb="1" eb="2">
      <t>ワ</t>
    </rPh>
    <rPh sb="6" eb="8">
      <t>シュウシ</t>
    </rPh>
    <rPh sb="8" eb="10">
      <t>ケッサン</t>
    </rPh>
    <rPh sb="10" eb="11">
      <t>ショ</t>
    </rPh>
    <phoneticPr fontId="2"/>
  </si>
  <si>
    <r>
      <t>○会計年度　　</t>
    </r>
    <r>
      <rPr>
        <b/>
        <sz val="12"/>
        <rFont val="ＭＳ Ｐ明朝"/>
        <family val="1"/>
        <charset val="128"/>
      </rPr>
      <t>自 令和７年４月１日～至 令和８年３月３１日</t>
    </r>
    <rPh sb="9" eb="10">
      <t>レイ</t>
    </rPh>
    <rPh sb="10" eb="11">
      <t>ワ</t>
    </rPh>
    <rPh sb="20" eb="21">
      <t>レイ</t>
    </rPh>
    <rPh sb="21" eb="22">
      <t>ワ</t>
    </rPh>
    <phoneticPr fontId="2"/>
  </si>
  <si>
    <t>地域の防犯力向上緊急補助金</t>
    <rPh sb="0" eb="2">
      <t>チイキ</t>
    </rPh>
    <rPh sb="3" eb="5">
      <t>ボウハン</t>
    </rPh>
    <rPh sb="5" eb="6">
      <t>リョク</t>
    </rPh>
    <rPh sb="6" eb="8">
      <t>コウジョウ</t>
    </rPh>
    <rPh sb="8" eb="10">
      <t>キンキュウ</t>
    </rPh>
    <rPh sb="10" eb="13">
      <t>ホジョキン</t>
    </rPh>
    <phoneticPr fontId="2"/>
  </si>
  <si>
    <t>地域の防犯力向上緊急補助金</t>
    <phoneticPr fontId="2"/>
  </si>
  <si>
    <t>香典、祝金、図書券</t>
    <rPh sb="0" eb="2">
      <t>コウデン</t>
    </rPh>
    <rPh sb="3" eb="4">
      <t>イワ</t>
    </rPh>
    <rPh sb="4" eb="5">
      <t>キン</t>
    </rPh>
    <rPh sb="6" eb="9">
      <t>トショケン</t>
    </rPh>
    <phoneticPr fontId="2"/>
  </si>
  <si>
    <t>新年会、忘年会、慰労会</t>
    <rPh sb="0" eb="3">
      <t>シンネンカイ</t>
    </rPh>
    <rPh sb="4" eb="7">
      <t>ボウネンカイ</t>
    </rPh>
    <rPh sb="8" eb="11">
      <t>イロウカイ</t>
    </rPh>
    <phoneticPr fontId="2"/>
  </si>
  <si>
    <t>交通安全対策活動、防犯灯新規整備費、防犯・防災活動</t>
    <rPh sb="21" eb="23">
      <t>ボウサイ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</si>
</sst>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b/>
      <sz val="12"/>
      <name val="ＭＳ Ｐ明朝"/>
      <family val="1"/>
      <charset val="128"/>
    </font>
    <font>
      <sz val="9"/>
      <color indexed="8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5"/>
        <bgColor indexed="64"/>
      </patternFill>
    </fill>
  </fills>
  <borders count="73">
    <border>
      <left/>
      <right/>
      <top/>
      <bottom/>
      <diagonal/>
    </border>
    <border>
      <left style="thin">
        <color indexed="64"/>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top/>
      <bottom style="double">
        <color indexed="64"/>
      </bottom>
      <diagonal/>
    </border>
    <border>
      <left style="thin">
        <color indexed="64"/>
      </left>
      <right/>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1">
    <xf numFmtId="0" fontId="0" fillId="0" borderId="0" xfId="0"/>
    <xf numFmtId="0" fontId="0" fillId="2" borderId="0" xfId="0" applyFill="1" applyAlignment="1">
      <alignment horizontal="left" vertical="center"/>
    </xf>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10" fillId="2" borderId="0" xfId="0" applyFont="1" applyFill="1" applyAlignment="1">
      <alignment vertical="center" wrapText="1"/>
    </xf>
    <xf numFmtId="38" fontId="4" fillId="2" borderId="1" xfId="1" applyFont="1" applyFill="1" applyBorder="1" applyAlignment="1">
      <alignment horizontal="center" vertical="center" wrapText="1"/>
    </xf>
    <xf numFmtId="176" fontId="1" fillId="2" borderId="2" xfId="1" applyNumberFormat="1" applyFont="1" applyFill="1" applyBorder="1" applyAlignment="1">
      <alignment vertical="center"/>
    </xf>
    <xf numFmtId="176" fontId="1" fillId="2" borderId="3" xfId="1" applyNumberFormat="1" applyFont="1" applyFill="1" applyBorder="1" applyAlignment="1">
      <alignment vertical="center"/>
    </xf>
    <xf numFmtId="176" fontId="1" fillId="2" borderId="4" xfId="1" applyNumberFormat="1" applyFont="1" applyFill="1" applyBorder="1" applyAlignment="1">
      <alignment vertical="center"/>
    </xf>
    <xf numFmtId="177" fontId="6" fillId="2" borderId="5" xfId="0" applyNumberFormat="1" applyFont="1" applyFill="1" applyBorder="1" applyAlignment="1">
      <alignment vertical="center" wrapText="1"/>
    </xf>
    <xf numFmtId="38" fontId="6" fillId="2" borderId="5" xfId="1" applyFont="1" applyFill="1" applyBorder="1" applyAlignment="1">
      <alignment vertical="center" wrapText="1"/>
    </xf>
    <xf numFmtId="0" fontId="6" fillId="2" borderId="6" xfId="0" applyFont="1" applyFill="1" applyBorder="1" applyAlignment="1">
      <alignment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176" fontId="1" fillId="2" borderId="7" xfId="1" applyNumberFormat="1" applyFont="1" applyFill="1" applyBorder="1" applyAlignment="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8" fillId="2" borderId="0" xfId="0" applyFont="1" applyFill="1" applyAlignment="1">
      <alignment vertical="center" wrapText="1"/>
    </xf>
    <xf numFmtId="38" fontId="6" fillId="2" borderId="0" xfId="1" applyFont="1" applyFill="1" applyAlignment="1">
      <alignment vertical="center" wrapText="1"/>
    </xf>
    <xf numFmtId="0" fontId="0" fillId="2" borderId="9" xfId="0" applyFill="1" applyBorder="1" applyAlignment="1">
      <alignment horizontal="center" vertical="center"/>
    </xf>
    <xf numFmtId="0" fontId="0" fillId="2" borderId="9" xfId="0" applyFill="1" applyBorder="1" applyAlignment="1">
      <alignment vertical="center" shrinkToFit="1"/>
    </xf>
    <xf numFmtId="177" fontId="0" fillId="2" borderId="9" xfId="0" applyNumberFormat="1" applyFill="1" applyBorder="1" applyAlignment="1">
      <alignment horizontal="right" vertical="center"/>
    </xf>
    <xf numFmtId="0" fontId="0" fillId="2" borderId="10" xfId="0" applyFill="1" applyBorder="1" applyAlignment="1">
      <alignment horizontal="center" vertical="center"/>
    </xf>
    <xf numFmtId="0" fontId="0" fillId="2" borderId="10" xfId="0" applyFill="1" applyBorder="1" applyAlignment="1">
      <alignment vertical="center" shrinkToFit="1"/>
    </xf>
    <xf numFmtId="176" fontId="1" fillId="2" borderId="10" xfId="1" applyNumberFormat="1" applyFont="1" applyFill="1" applyBorder="1" applyAlignment="1">
      <alignment vertical="center"/>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176" fontId="1" fillId="2" borderId="12" xfId="1" applyNumberFormat="1" applyFont="1" applyFill="1" applyBorder="1" applyAlignment="1">
      <alignment vertical="center"/>
    </xf>
    <xf numFmtId="0" fontId="0" fillId="2" borderId="13" xfId="0" applyFill="1" applyBorder="1" applyAlignment="1">
      <alignment horizontal="center" vertical="center" textRotation="255"/>
    </xf>
    <xf numFmtId="0" fontId="0" fillId="2" borderId="13" xfId="0" applyFill="1" applyBorder="1" applyAlignment="1">
      <alignment vertical="center" wrapText="1"/>
    </xf>
    <xf numFmtId="176" fontId="1" fillId="2" borderId="13" xfId="1" applyNumberFormat="1" applyFont="1" applyFill="1" applyBorder="1" applyAlignment="1">
      <alignment vertical="center"/>
    </xf>
    <xf numFmtId="0" fontId="0" fillId="2" borderId="10" xfId="0" applyFill="1" applyBorder="1" applyAlignment="1">
      <alignment horizontal="center" vertical="center" textRotation="255"/>
    </xf>
    <xf numFmtId="0" fontId="0" fillId="2" borderId="10" xfId="0" applyFill="1" applyBorder="1" applyAlignment="1">
      <alignment vertical="center" wrapText="1"/>
    </xf>
    <xf numFmtId="0" fontId="0" fillId="2" borderId="10" xfId="0" applyFill="1" applyBorder="1" applyAlignment="1">
      <alignment vertical="center"/>
    </xf>
    <xf numFmtId="0" fontId="0" fillId="2" borderId="14" xfId="0" applyFill="1" applyBorder="1" applyAlignment="1">
      <alignment horizontal="center" vertical="center" textRotation="255"/>
    </xf>
    <xf numFmtId="0" fontId="0" fillId="2" borderId="14" xfId="0" applyFill="1" applyBorder="1" applyAlignment="1">
      <alignment vertical="center"/>
    </xf>
    <xf numFmtId="176" fontId="1" fillId="2" borderId="14" xfId="1" applyNumberFormat="1" applyFont="1" applyFill="1" applyBorder="1" applyAlignment="1">
      <alignment vertical="center"/>
    </xf>
    <xf numFmtId="176" fontId="9" fillId="2" borderId="15" xfId="1" applyNumberFormat="1" applyFont="1" applyFill="1" applyBorder="1" applyAlignment="1">
      <alignment vertical="center"/>
    </xf>
    <xf numFmtId="0" fontId="0" fillId="2" borderId="0" xfId="0" applyFill="1"/>
    <xf numFmtId="0" fontId="0" fillId="2" borderId="0" xfId="0" applyFill="1" applyAlignment="1">
      <alignment horizontal="center"/>
    </xf>
    <xf numFmtId="0" fontId="10" fillId="2" borderId="0" xfId="0" applyFont="1" applyFill="1"/>
    <xf numFmtId="0" fontId="3" fillId="2" borderId="0" xfId="0" applyFont="1" applyFill="1" applyAlignment="1">
      <alignment horizontal="left"/>
    </xf>
    <xf numFmtId="0" fontId="3" fillId="2" borderId="0" xfId="0" applyFont="1" applyFill="1" applyAlignment="1">
      <alignment horizontal="left" vertical="top"/>
    </xf>
    <xf numFmtId="0" fontId="3" fillId="2" borderId="0" xfId="0" applyFont="1" applyFill="1" applyAlignment="1">
      <alignment horizontal="center"/>
    </xf>
    <xf numFmtId="0" fontId="12" fillId="2" borderId="0" xfId="0" applyFont="1" applyFill="1" applyAlignment="1">
      <alignment horizontal="right"/>
    </xf>
    <xf numFmtId="0" fontId="0" fillId="2" borderId="0" xfId="0" applyFill="1" applyAlignment="1">
      <alignment horizontal="center" vertical="center"/>
    </xf>
    <xf numFmtId="0" fontId="3" fillId="2" borderId="0" xfId="0" applyFont="1" applyFill="1" applyAlignment="1">
      <alignment horizontal="left" vertical="center"/>
    </xf>
    <xf numFmtId="38" fontId="4" fillId="2" borderId="16" xfId="1" applyFont="1" applyFill="1" applyBorder="1" applyAlignment="1">
      <alignment horizontal="center" vertical="center" wrapText="1"/>
    </xf>
    <xf numFmtId="0" fontId="4" fillId="2" borderId="0" xfId="0" applyFont="1" applyFill="1" applyAlignment="1">
      <alignment vertical="center" wrapText="1"/>
    </xf>
    <xf numFmtId="38" fontId="7" fillId="2" borderId="0" xfId="1" applyFont="1" applyFill="1" applyAlignment="1">
      <alignment vertical="center" wrapText="1"/>
    </xf>
    <xf numFmtId="0" fontId="0" fillId="2" borderId="17" xfId="0" applyFill="1" applyBorder="1" applyAlignment="1">
      <alignment vertical="center"/>
    </xf>
    <xf numFmtId="38" fontId="0" fillId="2" borderId="0" xfId="0" applyNumberFormat="1" applyFill="1" applyAlignment="1">
      <alignment vertical="center" wrapText="1"/>
    </xf>
    <xf numFmtId="2" fontId="0" fillId="2" borderId="0" xfId="0" applyNumberFormat="1" applyFill="1" applyAlignment="1">
      <alignment vertical="center" wrapText="1"/>
    </xf>
    <xf numFmtId="0" fontId="7" fillId="2" borderId="11" xfId="0" applyFont="1" applyFill="1" applyBorder="1" applyAlignment="1">
      <alignment vertical="center" wrapText="1"/>
    </xf>
    <xf numFmtId="176" fontId="1" fillId="2" borderId="19" xfId="1" applyNumberFormat="1" applyFont="1" applyFill="1" applyBorder="1" applyAlignment="1">
      <alignment vertical="center"/>
    </xf>
    <xf numFmtId="176" fontId="9" fillId="2" borderId="20" xfId="1" applyNumberFormat="1" applyFont="1" applyFill="1" applyBorder="1" applyAlignment="1">
      <alignment horizontal="right" vertical="center"/>
    </xf>
    <xf numFmtId="38" fontId="1" fillId="2" borderId="0" xfId="1" applyFont="1" applyFill="1" applyBorder="1" applyAlignment="1">
      <alignment horizontal="center" vertical="center" wrapText="1"/>
    </xf>
    <xf numFmtId="0" fontId="12" fillId="2" borderId="0" xfId="0" applyFont="1" applyFill="1" applyAlignment="1">
      <alignment horizontal="right" vertical="center" wrapText="1"/>
    </xf>
    <xf numFmtId="0" fontId="0" fillId="2" borderId="51" xfId="0" applyFill="1" applyBorder="1" applyAlignment="1">
      <alignment vertical="center"/>
    </xf>
    <xf numFmtId="0" fontId="0" fillId="2" borderId="52" xfId="0" applyFill="1" applyBorder="1" applyAlignment="1">
      <alignment vertical="center"/>
    </xf>
    <xf numFmtId="0" fontId="6" fillId="0" borderId="51" xfId="0" applyFont="1" applyBorder="1" applyAlignment="1">
      <alignment horizontal="left" vertical="center" wrapText="1"/>
    </xf>
    <xf numFmtId="176" fontId="0" fillId="0" borderId="18" xfId="1" applyNumberFormat="1" applyFont="1" applyFill="1" applyBorder="1" applyAlignment="1">
      <alignment vertical="center"/>
    </xf>
    <xf numFmtId="0" fontId="0" fillId="0" borderId="0" xfId="0" applyAlignment="1">
      <alignment vertical="center"/>
    </xf>
    <xf numFmtId="0" fontId="7" fillId="0" borderId="0" xfId="0" applyFont="1" applyAlignment="1">
      <alignment vertical="center"/>
    </xf>
    <xf numFmtId="0" fontId="0" fillId="0" borderId="0" xfId="0" applyAlignment="1">
      <alignment horizontal="center" vertical="center"/>
    </xf>
    <xf numFmtId="0" fontId="7" fillId="0" borderId="0" xfId="0" applyFont="1" applyAlignment="1">
      <alignment horizontal="right" vertical="center"/>
    </xf>
    <xf numFmtId="38" fontId="7" fillId="0" borderId="0" xfId="0" applyNumberFormat="1" applyFont="1" applyAlignment="1">
      <alignment vertical="center"/>
    </xf>
    <xf numFmtId="0" fontId="3" fillId="4" borderId="54" xfId="0" applyFont="1" applyFill="1" applyBorder="1" applyAlignment="1">
      <alignment vertical="center"/>
    </xf>
    <xf numFmtId="0" fontId="3" fillId="4" borderId="7" xfId="0" applyFont="1" applyFill="1" applyBorder="1" applyAlignment="1">
      <alignment vertical="center"/>
    </xf>
    <xf numFmtId="0" fontId="3" fillId="4" borderId="56" xfId="0" applyFont="1" applyFill="1" applyBorder="1" applyAlignment="1">
      <alignment vertical="center"/>
    </xf>
    <xf numFmtId="0" fontId="18" fillId="2" borderId="10" xfId="0" applyFont="1" applyFill="1" applyBorder="1" applyAlignment="1">
      <alignment vertical="center" wrapText="1" shrinkToFit="1"/>
    </xf>
    <xf numFmtId="38" fontId="7" fillId="0" borderId="0" xfId="1" applyFont="1" applyAlignment="1">
      <alignment vertical="center"/>
    </xf>
    <xf numFmtId="0" fontId="0" fillId="0" borderId="0" xfId="0" applyAlignment="1">
      <alignment vertical="center"/>
    </xf>
    <xf numFmtId="38" fontId="3" fillId="4" borderId="7" xfId="0" applyNumberFormat="1" applyFont="1" applyFill="1" applyBorder="1" applyAlignment="1">
      <alignment vertical="center"/>
    </xf>
    <xf numFmtId="0" fontId="3" fillId="4" borderId="7" xfId="0" applyFont="1" applyFill="1" applyBorder="1" applyAlignment="1">
      <alignment vertical="center"/>
    </xf>
    <xf numFmtId="0" fontId="7" fillId="0" borderId="0" xfId="0" applyFont="1" applyAlignment="1">
      <alignment vertical="center" shrinkToFit="1"/>
    </xf>
    <xf numFmtId="0" fontId="0" fillId="0" borderId="0" xfId="0" applyAlignment="1">
      <alignment vertical="center" shrinkToFit="1"/>
    </xf>
    <xf numFmtId="0" fontId="6" fillId="0" borderId="50" xfId="0" applyFont="1" applyBorder="1" applyAlignment="1">
      <alignment vertical="center" shrinkToFit="1"/>
    </xf>
    <xf numFmtId="0" fontId="6" fillId="0" borderId="51" xfId="0" applyFont="1" applyBorder="1" applyAlignment="1">
      <alignment vertical="center" shrinkToFit="1"/>
    </xf>
    <xf numFmtId="0" fontId="5" fillId="3" borderId="51" xfId="0" applyFont="1" applyFill="1" applyBorder="1" applyAlignment="1">
      <alignment vertical="center"/>
    </xf>
    <xf numFmtId="38" fontId="5" fillId="0" borderId="51" xfId="1" applyFont="1" applyBorder="1" applyAlignment="1">
      <alignment vertical="center" wrapText="1"/>
    </xf>
    <xf numFmtId="176" fontId="1" fillId="2" borderId="19" xfId="1" applyNumberFormat="1" applyFont="1" applyFill="1" applyBorder="1" applyAlignment="1">
      <alignment vertical="center"/>
    </xf>
    <xf numFmtId="176" fontId="1" fillId="2" borderId="40" xfId="1" applyNumberFormat="1" applyFont="1" applyFill="1" applyBorder="1" applyAlignment="1">
      <alignment vertical="center"/>
    </xf>
    <xf numFmtId="0" fontId="6" fillId="2" borderId="26" xfId="0" applyFont="1" applyFill="1" applyBorder="1" applyAlignment="1">
      <alignment vertical="center" shrinkToFit="1"/>
    </xf>
    <xf numFmtId="0" fontId="6" fillId="2" borderId="27" xfId="0" applyFont="1" applyFill="1" applyBorder="1" applyAlignment="1">
      <alignment vertical="center" shrinkToFit="1"/>
    </xf>
    <xf numFmtId="0" fontId="6" fillId="2" borderId="28" xfId="0" applyFont="1" applyFill="1" applyBorder="1" applyAlignment="1">
      <alignment vertical="center" shrinkToFit="1"/>
    </xf>
    <xf numFmtId="0" fontId="6" fillId="2" borderId="41" xfId="0" applyFont="1" applyFill="1" applyBorder="1" applyAlignment="1">
      <alignment vertical="center" shrinkToFit="1"/>
    </xf>
    <xf numFmtId="0" fontId="6" fillId="2" borderId="42" xfId="0" applyFont="1" applyFill="1" applyBorder="1" applyAlignment="1">
      <alignment vertical="center" shrinkToFit="1"/>
    </xf>
    <xf numFmtId="0" fontId="6" fillId="2" borderId="43" xfId="0" applyFont="1" applyFill="1" applyBorder="1" applyAlignment="1">
      <alignment vertical="center" shrinkToFi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vertical="center" wrapText="1"/>
    </xf>
    <xf numFmtId="0" fontId="0" fillId="2" borderId="24" xfId="0" applyFill="1" applyBorder="1" applyAlignment="1">
      <alignment vertical="center" wrapText="1"/>
    </xf>
    <xf numFmtId="0" fontId="0" fillId="2" borderId="25" xfId="0" applyFill="1" applyBorder="1" applyAlignment="1">
      <alignment vertical="center"/>
    </xf>
    <xf numFmtId="0" fontId="0" fillId="2" borderId="27" xfId="0" applyFill="1" applyBorder="1" applyAlignment="1">
      <alignment vertical="center" shrinkToFit="1"/>
    </xf>
    <xf numFmtId="0" fontId="0" fillId="2" borderId="28" xfId="0" applyFill="1" applyBorder="1" applyAlignment="1">
      <alignment vertical="center" shrinkToFit="1"/>
    </xf>
    <xf numFmtId="0" fontId="0" fillId="2" borderId="29" xfId="0" applyFill="1" applyBorder="1" applyAlignment="1">
      <alignment vertical="center" shrinkToFit="1"/>
    </xf>
    <xf numFmtId="0" fontId="0" fillId="2" borderId="30" xfId="0" applyFill="1" applyBorder="1" applyAlignment="1">
      <alignment vertical="center" shrinkToFit="1"/>
    </xf>
    <xf numFmtId="0" fontId="0" fillId="2" borderId="31" xfId="0" applyFill="1" applyBorder="1" applyAlignment="1">
      <alignment vertical="center" shrinkToFit="1"/>
    </xf>
    <xf numFmtId="0" fontId="9" fillId="2" borderId="32" xfId="0" applyFont="1" applyFill="1" applyBorder="1" applyAlignment="1">
      <alignment horizontal="center" vertical="center" wrapText="1"/>
    </xf>
    <xf numFmtId="0" fontId="0" fillId="2" borderId="33" xfId="0" applyFill="1" applyBorder="1" applyAlignment="1">
      <alignment horizontal="center" vertical="center" wrapText="1"/>
    </xf>
    <xf numFmtId="0" fontId="6" fillId="2" borderId="34" xfId="0" applyFont="1" applyFill="1" applyBorder="1" applyAlignment="1">
      <alignment vertical="center" wrapText="1"/>
    </xf>
    <xf numFmtId="0" fontId="6" fillId="2" borderId="35" xfId="0" applyFont="1" applyFill="1" applyBorder="1" applyAlignment="1">
      <alignment vertical="center" wrapText="1"/>
    </xf>
    <xf numFmtId="0" fontId="6" fillId="2" borderId="36" xfId="0" applyFont="1" applyFill="1" applyBorder="1" applyAlignment="1">
      <alignment vertical="center" wrapText="1"/>
    </xf>
    <xf numFmtId="0" fontId="0" fillId="2" borderId="21" xfId="0" applyFill="1" applyBorder="1" applyAlignment="1">
      <alignment horizontal="center" vertical="center" textRotation="255"/>
    </xf>
    <xf numFmtId="0" fontId="0" fillId="2" borderId="37"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2" borderId="11" xfId="0" applyFill="1" applyBorder="1" applyAlignment="1">
      <alignment vertical="center"/>
    </xf>
    <xf numFmtId="0" fontId="0" fillId="2" borderId="39" xfId="0" applyFill="1" applyBorder="1" applyAlignment="1">
      <alignment vertical="center"/>
    </xf>
    <xf numFmtId="0" fontId="0" fillId="2" borderId="41" xfId="0" applyFill="1" applyBorder="1" applyAlignment="1">
      <alignment vertical="center" shrinkToFit="1"/>
    </xf>
    <xf numFmtId="0" fontId="0" fillId="2" borderId="42" xfId="0" applyFill="1" applyBorder="1" applyAlignment="1">
      <alignment vertical="center" shrinkToFit="1"/>
    </xf>
    <xf numFmtId="0" fontId="0" fillId="2" borderId="43" xfId="0" applyFill="1" applyBorder="1" applyAlignment="1">
      <alignment vertical="center" shrinkToFit="1"/>
    </xf>
    <xf numFmtId="0" fontId="0" fillId="2" borderId="40" xfId="0" applyFill="1" applyBorder="1" applyAlignment="1">
      <alignment vertical="center"/>
    </xf>
    <xf numFmtId="0" fontId="0" fillId="2" borderId="37" xfId="0" applyFill="1" applyBorder="1" applyAlignment="1">
      <alignment horizontal="center" vertical="center"/>
    </xf>
    <xf numFmtId="0" fontId="0" fillId="2" borderId="44" xfId="0" applyFill="1" applyBorder="1" applyAlignment="1">
      <alignment vertical="center"/>
    </xf>
    <xf numFmtId="176" fontId="1" fillId="2" borderId="45" xfId="1" applyNumberFormat="1" applyFont="1" applyFill="1" applyBorder="1" applyAlignment="1">
      <alignment vertical="center"/>
    </xf>
    <xf numFmtId="0" fontId="0" fillId="2" borderId="38" xfId="0" applyFill="1" applyBorder="1" applyAlignment="1">
      <alignment horizontal="center" vertical="center"/>
    </xf>
    <xf numFmtId="0" fontId="0" fillId="2" borderId="27" xfId="0" applyFill="1" applyBorder="1" applyAlignment="1">
      <alignment vertical="center"/>
    </xf>
    <xf numFmtId="0" fontId="0" fillId="2" borderId="28"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2" borderId="43" xfId="0" applyFill="1" applyBorder="1" applyAlignment="1">
      <alignment vertical="center"/>
    </xf>
    <xf numFmtId="0" fontId="0" fillId="2" borderId="46" xfId="0" applyFill="1" applyBorder="1" applyAlignment="1">
      <alignment horizontal="center" vertical="center"/>
    </xf>
    <xf numFmtId="0" fontId="0" fillId="2" borderId="1" xfId="0" applyFill="1" applyBorder="1" applyAlignment="1">
      <alignment vertical="center"/>
    </xf>
    <xf numFmtId="176" fontId="1" fillId="2" borderId="47" xfId="1" applyNumberFormat="1" applyFont="1" applyFill="1" applyBorder="1" applyAlignment="1">
      <alignment vertical="center"/>
    </xf>
    <xf numFmtId="176" fontId="1" fillId="2" borderId="4" xfId="1" applyNumberFormat="1" applyFont="1" applyFill="1" applyBorder="1" applyAlignment="1">
      <alignment vertical="center"/>
    </xf>
    <xf numFmtId="0" fontId="6" fillId="2" borderId="48" xfId="0" applyFont="1" applyFill="1" applyBorder="1" applyAlignment="1">
      <alignment vertical="center"/>
    </xf>
    <xf numFmtId="0" fontId="6" fillId="2" borderId="8" xfId="0" applyFont="1" applyFill="1" applyBorder="1" applyAlignment="1">
      <alignment vertical="center"/>
    </xf>
    <xf numFmtId="0" fontId="0" fillId="2" borderId="8" xfId="0" applyFill="1" applyBorder="1" applyAlignment="1">
      <alignment vertical="center"/>
    </xf>
    <xf numFmtId="0" fontId="0" fillId="2" borderId="49" xfId="0" applyFill="1" applyBorder="1" applyAlignment="1">
      <alignment vertical="center"/>
    </xf>
    <xf numFmtId="0" fontId="0" fillId="2" borderId="21" xfId="0" applyFill="1" applyBorder="1" applyAlignment="1">
      <alignment horizontal="center" vertical="center" textRotation="255" wrapText="1"/>
    </xf>
    <xf numFmtId="0" fontId="0" fillId="2" borderId="37" xfId="0" applyFill="1" applyBorder="1" applyAlignment="1">
      <alignment horizontal="center" vertical="center" textRotation="255" wrapText="1"/>
    </xf>
    <xf numFmtId="0" fontId="0" fillId="2" borderId="38" xfId="0" applyFill="1" applyBorder="1" applyAlignment="1">
      <alignment horizontal="center" vertical="center" textRotation="255" wrapText="1"/>
    </xf>
    <xf numFmtId="0" fontId="0" fillId="2" borderId="47" xfId="0" applyFill="1" applyBorder="1" applyAlignment="1">
      <alignment vertical="center"/>
    </xf>
    <xf numFmtId="0" fontId="0" fillId="2" borderId="18" xfId="0" applyFill="1" applyBorder="1" applyAlignment="1">
      <alignment vertical="center"/>
    </xf>
    <xf numFmtId="38" fontId="6" fillId="2" borderId="26" xfId="0" applyNumberFormat="1" applyFont="1" applyFill="1" applyBorder="1" applyAlignment="1">
      <alignment vertical="center"/>
    </xf>
    <xf numFmtId="0" fontId="6" fillId="2" borderId="50" xfId="0" applyFont="1" applyFill="1" applyBorder="1" applyAlignment="1">
      <alignment vertical="center" shrinkToFit="1"/>
    </xf>
    <xf numFmtId="0" fontId="6" fillId="2" borderId="51" xfId="0" applyFont="1" applyFill="1" applyBorder="1" applyAlignment="1">
      <alignment vertical="center" shrinkToFit="1"/>
    </xf>
    <xf numFmtId="0" fontId="0" fillId="2" borderId="51" xfId="0" applyFill="1" applyBorder="1" applyAlignment="1">
      <alignment vertical="center"/>
    </xf>
    <xf numFmtId="0" fontId="0" fillId="2" borderId="52" xfId="0" applyFill="1" applyBorder="1" applyAlignment="1">
      <alignment vertical="center"/>
    </xf>
    <xf numFmtId="0" fontId="0" fillId="2" borderId="11" xfId="0" applyFill="1" applyBorder="1" applyAlignment="1">
      <alignment vertical="center" wrapText="1"/>
    </xf>
    <xf numFmtId="0" fontId="0" fillId="2" borderId="39" xfId="0" applyFill="1" applyBorder="1" applyAlignment="1">
      <alignment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xf numFmtId="0" fontId="0" fillId="2" borderId="42" xfId="0" applyFill="1" applyBorder="1"/>
    <xf numFmtId="0" fontId="0" fillId="0" borderId="42" xfId="0" applyBorder="1"/>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3" fillId="2" borderId="53" xfId="0" applyFont="1" applyFill="1" applyBorder="1" applyAlignment="1">
      <alignment horizontal="left" vertical="center" wrapText="1"/>
    </xf>
    <xf numFmtId="0" fontId="0" fillId="2" borderId="53" xfId="0" applyFill="1" applyBorder="1" applyAlignment="1">
      <alignment horizontal="left" vertical="center" wrapText="1"/>
    </xf>
    <xf numFmtId="0" fontId="0" fillId="2" borderId="53" xfId="0" applyFill="1" applyBorder="1"/>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4" xfId="0" applyFont="1" applyFill="1" applyBorder="1" applyAlignment="1">
      <alignment horizontal="center" vertical="center"/>
    </xf>
    <xf numFmtId="0" fontId="0" fillId="2" borderId="7" xfId="0" applyFill="1" applyBorder="1" applyAlignment="1">
      <alignment vertical="center"/>
    </xf>
    <xf numFmtId="0" fontId="0" fillId="2" borderId="56" xfId="0" applyFill="1" applyBorder="1" applyAlignment="1">
      <alignment vertical="center"/>
    </xf>
    <xf numFmtId="0" fontId="0" fillId="2" borderId="4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37" xfId="0" applyFill="1" applyBorder="1" applyAlignment="1">
      <alignment horizontal="center"/>
    </xf>
    <xf numFmtId="0" fontId="0" fillId="2" borderId="57" xfId="0" applyFill="1" applyBorder="1" applyAlignment="1">
      <alignment horizontal="center"/>
    </xf>
    <xf numFmtId="38" fontId="6" fillId="2" borderId="2" xfId="1" applyFont="1" applyFill="1" applyBorder="1" applyAlignment="1">
      <alignment vertical="center" wrapText="1"/>
    </xf>
    <xf numFmtId="0" fontId="0" fillId="2" borderId="58" xfId="0" applyFill="1" applyBorder="1"/>
    <xf numFmtId="0" fontId="0" fillId="2" borderId="59" xfId="0" applyFill="1" applyBorder="1"/>
    <xf numFmtId="38" fontId="11" fillId="2" borderId="60" xfId="1" applyFont="1" applyFill="1" applyBorder="1" applyAlignment="1"/>
    <xf numFmtId="0" fontId="0" fillId="2" borderId="5" xfId="0" applyFill="1" applyBorder="1"/>
    <xf numFmtId="0" fontId="0" fillId="2" borderId="6" xfId="0" applyFill="1" applyBorder="1"/>
    <xf numFmtId="176" fontId="1" fillId="2" borderId="11" xfId="1" applyNumberFormat="1" applyFont="1" applyFill="1" applyBorder="1" applyAlignment="1">
      <alignment vertical="center"/>
    </xf>
    <xf numFmtId="176" fontId="1" fillId="2" borderId="39" xfId="1" applyNumberFormat="1" applyFont="1" applyFill="1" applyBorder="1" applyAlignment="1">
      <alignment vertical="center"/>
    </xf>
    <xf numFmtId="176" fontId="1" fillId="2" borderId="61" xfId="1" applyNumberFormat="1" applyFont="1" applyFill="1" applyBorder="1" applyAlignment="1">
      <alignment vertical="center"/>
    </xf>
    <xf numFmtId="176" fontId="1" fillId="2" borderId="44" xfId="1" applyNumberFormat="1" applyFont="1" applyFill="1" applyBorder="1" applyAlignment="1">
      <alignment vertical="center"/>
    </xf>
    <xf numFmtId="0" fontId="7" fillId="2" borderId="11" xfId="0" applyFont="1" applyFill="1" applyBorder="1" applyAlignment="1">
      <alignment vertical="center"/>
    </xf>
    <xf numFmtId="0" fontId="7" fillId="2" borderId="39" xfId="0" applyFont="1" applyFill="1" applyBorder="1" applyAlignment="1">
      <alignment vertical="center"/>
    </xf>
    <xf numFmtId="0" fontId="4" fillId="2" borderId="62" xfId="0" applyFont="1" applyFill="1" applyBorder="1" applyAlignment="1">
      <alignment horizontal="center" vertical="center" wrapText="1"/>
    </xf>
    <xf numFmtId="0" fontId="0" fillId="2" borderId="8" xfId="0" applyFill="1" applyBorder="1" applyAlignment="1">
      <alignment vertical="center" wrapText="1"/>
    </xf>
    <xf numFmtId="0" fontId="0" fillId="2" borderId="49" xfId="0" applyFill="1" applyBorder="1" applyAlignment="1">
      <alignment vertical="center" wrapText="1"/>
    </xf>
    <xf numFmtId="38" fontId="5" fillId="2" borderId="47" xfId="1" applyFont="1" applyFill="1" applyBorder="1" applyAlignment="1">
      <alignment vertical="center" wrapText="1"/>
    </xf>
    <xf numFmtId="0" fontId="0" fillId="2" borderId="4" xfId="0" applyFill="1" applyBorder="1" applyAlignment="1">
      <alignment vertical="center"/>
    </xf>
    <xf numFmtId="0" fontId="0" fillId="2" borderId="0" xfId="0" applyFill="1" applyAlignment="1">
      <alignment vertical="center"/>
    </xf>
    <xf numFmtId="0" fontId="0" fillId="2" borderId="69" xfId="0" applyFill="1" applyBorder="1" applyAlignment="1">
      <alignment vertical="center"/>
    </xf>
    <xf numFmtId="38" fontId="5" fillId="2" borderId="27" xfId="1" applyFont="1" applyFill="1" applyBorder="1" applyAlignment="1">
      <alignment vertical="center" wrapText="1"/>
    </xf>
    <xf numFmtId="38" fontId="5" fillId="2" borderId="28" xfId="1" applyFont="1" applyFill="1" applyBorder="1" applyAlignment="1">
      <alignment vertical="center" wrapText="1"/>
    </xf>
    <xf numFmtId="38" fontId="5" fillId="2" borderId="18" xfId="1" applyFont="1" applyFill="1" applyBorder="1" applyAlignment="1">
      <alignment vertical="center" wrapText="1"/>
    </xf>
    <xf numFmtId="38" fontId="5" fillId="2" borderId="42" xfId="1" applyFont="1" applyFill="1" applyBorder="1" applyAlignment="1">
      <alignment vertical="center" wrapText="1"/>
    </xf>
    <xf numFmtId="38" fontId="5" fillId="2" borderId="43" xfId="1" applyFont="1" applyFill="1" applyBorder="1" applyAlignment="1">
      <alignment vertical="center" wrapText="1"/>
    </xf>
    <xf numFmtId="0" fontId="0" fillId="2" borderId="11" xfId="0" applyFill="1" applyBorder="1" applyAlignment="1">
      <alignment vertical="center" textRotation="255" wrapText="1"/>
    </xf>
    <xf numFmtId="0" fontId="0" fillId="2" borderId="39" xfId="0" applyFill="1" applyBorder="1" applyAlignment="1">
      <alignment vertical="center" textRotation="255" wrapText="1"/>
    </xf>
    <xf numFmtId="0" fontId="4" fillId="2" borderId="8" xfId="0" applyFont="1" applyFill="1" applyBorder="1" applyAlignment="1">
      <alignment horizontal="center" vertical="center" wrapText="1"/>
    </xf>
    <xf numFmtId="0" fontId="0" fillId="2" borderId="63" xfId="0" applyFill="1" applyBorder="1" applyAlignment="1">
      <alignment horizontal="center" vertical="center" wrapText="1"/>
    </xf>
    <xf numFmtId="0" fontId="0" fillId="2" borderId="1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61" xfId="0" applyFill="1" applyBorder="1" applyAlignment="1">
      <alignment horizontal="center" vertical="center" textRotation="255" wrapText="1"/>
    </xf>
    <xf numFmtId="0" fontId="0" fillId="2" borderId="61" xfId="0" applyFill="1" applyBorder="1" applyAlignment="1">
      <alignment vertical="center" textRotation="255" wrapText="1"/>
    </xf>
    <xf numFmtId="0" fontId="0" fillId="2" borderId="61" xfId="0" applyFill="1" applyBorder="1" applyAlignment="1">
      <alignment vertical="center" wrapText="1"/>
    </xf>
    <xf numFmtId="0" fontId="0" fillId="2" borderId="58" xfId="0" applyFill="1" applyBorder="1" applyAlignment="1">
      <alignment horizontal="center" vertical="center" wrapText="1"/>
    </xf>
    <xf numFmtId="0" fontId="0" fillId="2" borderId="64" xfId="0" applyFill="1" applyBorder="1" applyAlignment="1">
      <alignment horizontal="center" vertical="center" wrapText="1"/>
    </xf>
    <xf numFmtId="0" fontId="5" fillId="2" borderId="65"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7" fillId="2" borderId="52" xfId="0" applyFont="1" applyFill="1" applyBorder="1" applyAlignment="1">
      <alignment horizontal="left" vertical="center" wrapText="1"/>
    </xf>
    <xf numFmtId="0" fontId="0" fillId="2" borderId="66" xfId="0" applyFill="1" applyBorder="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61" xfId="0" applyFill="1" applyBorder="1" applyAlignment="1">
      <alignment vertical="center"/>
    </xf>
    <xf numFmtId="0" fontId="0" fillId="2" borderId="44" xfId="0" applyFill="1" applyBorder="1" applyAlignment="1">
      <alignment vertical="center" textRotation="255" wrapText="1"/>
    </xf>
    <xf numFmtId="0" fontId="0" fillId="2" borderId="44" xfId="0"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7" xfId="0" applyFont="1" applyFill="1" applyBorder="1" applyAlignment="1">
      <alignment horizontal="center" vertical="center"/>
    </xf>
    <xf numFmtId="0" fontId="0" fillId="2" borderId="30"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0" xfId="0" applyFill="1" applyAlignment="1">
      <alignment horizontal="center" vertical="center" wrapText="1"/>
    </xf>
    <xf numFmtId="0" fontId="0" fillId="2" borderId="66" xfId="0" applyFill="1" applyBorder="1" applyAlignment="1">
      <alignment horizontal="center" vertical="center" wrapText="1"/>
    </xf>
    <xf numFmtId="0" fontId="0" fillId="2" borderId="8" xfId="0" applyFill="1" applyBorder="1" applyAlignment="1">
      <alignment horizontal="center" vertical="center" textRotation="255"/>
    </xf>
    <xf numFmtId="0" fontId="0" fillId="2" borderId="0" xfId="0" applyFill="1" applyAlignment="1">
      <alignment horizontal="center" vertical="center" textRotation="255"/>
    </xf>
    <xf numFmtId="0" fontId="0" fillId="2" borderId="68" xfId="0" applyFill="1" applyBorder="1" applyAlignment="1">
      <alignment horizontal="center" vertical="center" textRotation="255" wrapText="1"/>
    </xf>
    <xf numFmtId="38" fontId="5" fillId="2" borderId="3" xfId="1" applyFont="1" applyFill="1" applyBorder="1" applyAlignment="1">
      <alignment vertical="center" wrapText="1"/>
    </xf>
    <xf numFmtId="38" fontId="5" fillId="2" borderId="30" xfId="1" applyFont="1" applyFill="1" applyBorder="1" applyAlignment="1">
      <alignment vertical="center" wrapText="1"/>
    </xf>
    <xf numFmtId="38" fontId="5" fillId="2" borderId="31" xfId="1" applyFont="1" applyFill="1" applyBorder="1" applyAlignment="1">
      <alignment vertical="center" wrapText="1"/>
    </xf>
    <xf numFmtId="0" fontId="6" fillId="2" borderId="2" xfId="0" applyFont="1" applyFill="1" applyBorder="1" applyAlignment="1">
      <alignment vertical="center" wrapText="1"/>
    </xf>
    <xf numFmtId="0" fontId="0" fillId="2" borderId="58" xfId="0" applyFill="1" applyBorder="1" applyAlignment="1">
      <alignment vertical="center" wrapText="1"/>
    </xf>
    <xf numFmtId="0" fontId="0" fillId="2" borderId="59" xfId="0" applyFill="1" applyBorder="1" applyAlignment="1">
      <alignment vertical="center" wrapText="1"/>
    </xf>
    <xf numFmtId="0" fontId="5" fillId="2" borderId="70" xfId="0" applyFont="1" applyFill="1" applyBorder="1" applyAlignment="1">
      <alignment horizontal="left" vertical="center" wrapText="1"/>
    </xf>
    <xf numFmtId="0" fontId="7" fillId="2" borderId="71" xfId="0" applyFont="1" applyFill="1" applyBorder="1" applyAlignment="1">
      <alignment horizontal="left" vertical="center" wrapText="1"/>
    </xf>
    <xf numFmtId="0" fontId="7" fillId="2" borderId="72"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3" fillId="2" borderId="0" xfId="0" applyFont="1" applyFill="1" applyAlignment="1">
      <alignment horizontal="center" vertical="center"/>
    </xf>
    <xf numFmtId="0" fontId="8" fillId="2" borderId="60" xfId="0" applyFont="1" applyFill="1" applyBorder="1" applyAlignment="1">
      <alignment vertical="center" wrapText="1"/>
    </xf>
    <xf numFmtId="0" fontId="8" fillId="2" borderId="5"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42</xdr:row>
      <xdr:rowOff>0</xdr:rowOff>
    </xdr:from>
    <xdr:to>
      <xdr:col>4</xdr:col>
      <xdr:colOff>0</xdr:colOff>
      <xdr:row>42</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7" name="Rectangle 40">
          <a:extLst>
            <a:ext uri="{FF2B5EF4-FFF2-40B4-BE49-F238E27FC236}">
              <a16:creationId xmlns:a16="http://schemas.microsoft.com/office/drawing/2014/main" id="{00000000-0008-0000-0000-000007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8" name="Rectangle 41">
          <a:extLst>
            <a:ext uri="{FF2B5EF4-FFF2-40B4-BE49-F238E27FC236}">
              <a16:creationId xmlns:a16="http://schemas.microsoft.com/office/drawing/2014/main" id="{00000000-0008-0000-0000-000008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9" name="Rectangle 42">
          <a:extLst>
            <a:ext uri="{FF2B5EF4-FFF2-40B4-BE49-F238E27FC236}">
              <a16:creationId xmlns:a16="http://schemas.microsoft.com/office/drawing/2014/main" id="{00000000-0008-0000-0000-00000900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 name="Rectangle 43">
          <a:extLst>
            <a:ext uri="{FF2B5EF4-FFF2-40B4-BE49-F238E27FC236}">
              <a16:creationId xmlns:a16="http://schemas.microsoft.com/office/drawing/2014/main" id="{00000000-0008-0000-0000-00000A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1" name="Rectangle 44">
          <a:extLst>
            <a:ext uri="{FF2B5EF4-FFF2-40B4-BE49-F238E27FC236}">
              <a16:creationId xmlns:a16="http://schemas.microsoft.com/office/drawing/2014/main" id="{00000000-0008-0000-0000-00000B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 name="Rectangle 45">
          <a:extLst>
            <a:ext uri="{FF2B5EF4-FFF2-40B4-BE49-F238E27FC236}">
              <a16:creationId xmlns:a16="http://schemas.microsoft.com/office/drawing/2014/main" id="{00000000-0008-0000-0000-00000C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3" name="Rectangle 46">
          <a:extLst>
            <a:ext uri="{FF2B5EF4-FFF2-40B4-BE49-F238E27FC236}">
              <a16:creationId xmlns:a16="http://schemas.microsoft.com/office/drawing/2014/main" id="{00000000-0008-0000-0000-00000D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4" name="Rectangle 47">
          <a:extLst>
            <a:ext uri="{FF2B5EF4-FFF2-40B4-BE49-F238E27FC236}">
              <a16:creationId xmlns:a16="http://schemas.microsoft.com/office/drawing/2014/main" id="{00000000-0008-0000-0000-00000E0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5" name="Rectangle 48">
          <a:extLst>
            <a:ext uri="{FF2B5EF4-FFF2-40B4-BE49-F238E27FC236}">
              <a16:creationId xmlns:a16="http://schemas.microsoft.com/office/drawing/2014/main" id="{00000000-0008-0000-0000-00000F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6" name="Rectangle 49">
          <a:extLst>
            <a:ext uri="{FF2B5EF4-FFF2-40B4-BE49-F238E27FC236}">
              <a16:creationId xmlns:a16="http://schemas.microsoft.com/office/drawing/2014/main" id="{00000000-0008-0000-0000-000010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7" name="Rectangle 50">
          <a:extLst>
            <a:ext uri="{FF2B5EF4-FFF2-40B4-BE49-F238E27FC236}">
              <a16:creationId xmlns:a16="http://schemas.microsoft.com/office/drawing/2014/main" id="{00000000-0008-0000-0000-000011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8" name="Rectangle 51">
          <a:extLst>
            <a:ext uri="{FF2B5EF4-FFF2-40B4-BE49-F238E27FC236}">
              <a16:creationId xmlns:a16="http://schemas.microsoft.com/office/drawing/2014/main" id="{00000000-0008-0000-0000-000012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42</xdr:row>
      <xdr:rowOff>0</xdr:rowOff>
    </xdr:from>
    <xdr:to>
      <xdr:col>2</xdr:col>
      <xdr:colOff>180975</xdr:colOff>
      <xdr:row>42</xdr:row>
      <xdr:rowOff>0</xdr:rowOff>
    </xdr:to>
    <xdr:sp macro="" textlink="">
      <xdr:nvSpPr>
        <xdr:cNvPr id="19" name="Rectangle 52">
          <a:extLst>
            <a:ext uri="{FF2B5EF4-FFF2-40B4-BE49-F238E27FC236}">
              <a16:creationId xmlns:a16="http://schemas.microsoft.com/office/drawing/2014/main" id="{00000000-0008-0000-0000-0000130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42</xdr:row>
      <xdr:rowOff>0</xdr:rowOff>
    </xdr:from>
    <xdr:to>
      <xdr:col>2</xdr:col>
      <xdr:colOff>180975</xdr:colOff>
      <xdr:row>42</xdr:row>
      <xdr:rowOff>0</xdr:rowOff>
    </xdr:to>
    <xdr:sp macro="" textlink="">
      <xdr:nvSpPr>
        <xdr:cNvPr id="20" name="Rectangle 53">
          <a:extLst>
            <a:ext uri="{FF2B5EF4-FFF2-40B4-BE49-F238E27FC236}">
              <a16:creationId xmlns:a16="http://schemas.microsoft.com/office/drawing/2014/main" id="{00000000-0008-0000-0000-000014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42</xdr:row>
      <xdr:rowOff>0</xdr:rowOff>
    </xdr:from>
    <xdr:to>
      <xdr:col>2</xdr:col>
      <xdr:colOff>180975</xdr:colOff>
      <xdr:row>42</xdr:row>
      <xdr:rowOff>0</xdr:rowOff>
    </xdr:to>
    <xdr:sp macro="" textlink="">
      <xdr:nvSpPr>
        <xdr:cNvPr id="21" name="Rectangle 54">
          <a:extLst>
            <a:ext uri="{FF2B5EF4-FFF2-40B4-BE49-F238E27FC236}">
              <a16:creationId xmlns:a16="http://schemas.microsoft.com/office/drawing/2014/main" id="{00000000-0008-0000-0000-000015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22" name="Rectangle 55">
          <a:extLst>
            <a:ext uri="{FF2B5EF4-FFF2-40B4-BE49-F238E27FC236}">
              <a16:creationId xmlns:a16="http://schemas.microsoft.com/office/drawing/2014/main" id="{00000000-0008-0000-0000-000016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23" name="Rectangle 56">
          <a:extLst>
            <a:ext uri="{FF2B5EF4-FFF2-40B4-BE49-F238E27FC236}">
              <a16:creationId xmlns:a16="http://schemas.microsoft.com/office/drawing/2014/main" id="{00000000-0008-0000-0000-000017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42</xdr:row>
      <xdr:rowOff>0</xdr:rowOff>
    </xdr:from>
    <xdr:to>
      <xdr:col>2</xdr:col>
      <xdr:colOff>180975</xdr:colOff>
      <xdr:row>42</xdr:row>
      <xdr:rowOff>0</xdr:rowOff>
    </xdr:to>
    <xdr:sp macro="" textlink="">
      <xdr:nvSpPr>
        <xdr:cNvPr id="24" name="Rectangle 57">
          <a:extLst>
            <a:ext uri="{FF2B5EF4-FFF2-40B4-BE49-F238E27FC236}">
              <a16:creationId xmlns:a16="http://schemas.microsoft.com/office/drawing/2014/main" id="{00000000-0008-0000-0000-0000180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42</xdr:row>
      <xdr:rowOff>0</xdr:rowOff>
    </xdr:from>
    <xdr:to>
      <xdr:col>2</xdr:col>
      <xdr:colOff>180975</xdr:colOff>
      <xdr:row>42</xdr:row>
      <xdr:rowOff>0</xdr:rowOff>
    </xdr:to>
    <xdr:sp macro="" textlink="">
      <xdr:nvSpPr>
        <xdr:cNvPr id="25" name="Rectangle 58">
          <a:extLst>
            <a:ext uri="{FF2B5EF4-FFF2-40B4-BE49-F238E27FC236}">
              <a16:creationId xmlns:a16="http://schemas.microsoft.com/office/drawing/2014/main" id="{00000000-0008-0000-0000-000019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42</xdr:row>
      <xdr:rowOff>0</xdr:rowOff>
    </xdr:from>
    <xdr:to>
      <xdr:col>2</xdr:col>
      <xdr:colOff>180975</xdr:colOff>
      <xdr:row>42</xdr:row>
      <xdr:rowOff>0</xdr:rowOff>
    </xdr:to>
    <xdr:sp macro="" textlink="">
      <xdr:nvSpPr>
        <xdr:cNvPr id="26" name="Rectangle 59">
          <a:extLst>
            <a:ext uri="{FF2B5EF4-FFF2-40B4-BE49-F238E27FC236}">
              <a16:creationId xmlns:a16="http://schemas.microsoft.com/office/drawing/2014/main" id="{00000000-0008-0000-0000-00001A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38</xdr:row>
      <xdr:rowOff>133350</xdr:rowOff>
    </xdr:from>
    <xdr:to>
      <xdr:col>28</xdr:col>
      <xdr:colOff>28575</xdr:colOff>
      <xdr:row>53</xdr:row>
      <xdr:rowOff>114300</xdr:rowOff>
    </xdr:to>
    <xdr:sp macro="" textlink="">
      <xdr:nvSpPr>
        <xdr:cNvPr id="27" name="Rectangle 60">
          <a:extLst>
            <a:ext uri="{FF2B5EF4-FFF2-40B4-BE49-F238E27FC236}">
              <a16:creationId xmlns:a16="http://schemas.microsoft.com/office/drawing/2014/main" id="{00000000-0008-0000-0000-00001B00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32</xdr:row>
      <xdr:rowOff>57150</xdr:rowOff>
    </xdr:from>
    <xdr:to>
      <xdr:col>12</xdr:col>
      <xdr:colOff>190500</xdr:colOff>
      <xdr:row>32</xdr:row>
      <xdr:rowOff>419100</xdr:rowOff>
    </xdr:to>
    <xdr:sp macro="" textlink="">
      <xdr:nvSpPr>
        <xdr:cNvPr id="2175" name="AutoShape 20">
          <a:extLst>
            <a:ext uri="{FF2B5EF4-FFF2-40B4-BE49-F238E27FC236}">
              <a16:creationId xmlns:a16="http://schemas.microsoft.com/office/drawing/2014/main" id="{00000000-0008-0000-0100-00007F080000}"/>
            </a:ext>
          </a:extLst>
        </xdr:cNvPr>
        <xdr:cNvSpPr>
          <a:spLocks/>
        </xdr:cNvSpPr>
      </xdr:nvSpPr>
      <xdr:spPr bwMode="auto">
        <a:xfrm>
          <a:off x="7381875" y="6248400"/>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32</xdr:row>
      <xdr:rowOff>47625</xdr:rowOff>
    </xdr:from>
    <xdr:to>
      <xdr:col>5</xdr:col>
      <xdr:colOff>180975</xdr:colOff>
      <xdr:row>32</xdr:row>
      <xdr:rowOff>409575</xdr:rowOff>
    </xdr:to>
    <xdr:sp macro="" textlink="">
      <xdr:nvSpPr>
        <xdr:cNvPr id="2176" name="AutoShape 19">
          <a:extLst>
            <a:ext uri="{FF2B5EF4-FFF2-40B4-BE49-F238E27FC236}">
              <a16:creationId xmlns:a16="http://schemas.microsoft.com/office/drawing/2014/main" id="{00000000-0008-0000-0100-000080080000}"/>
            </a:ext>
          </a:extLst>
        </xdr:cNvPr>
        <xdr:cNvSpPr>
          <a:spLocks/>
        </xdr:cNvSpPr>
      </xdr:nvSpPr>
      <xdr:spPr bwMode="auto">
        <a:xfrm>
          <a:off x="3648075" y="62388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137272</xdr:colOff>
      <xdr:row>0</xdr:row>
      <xdr:rowOff>246529</xdr:rowOff>
    </xdr:from>
    <xdr:to>
      <xdr:col>13</xdr:col>
      <xdr:colOff>70597</xdr:colOff>
      <xdr:row>1</xdr:row>
      <xdr:rowOff>749673</xdr:rowOff>
    </xdr:to>
    <xdr:sp macro="" textlink="">
      <xdr:nvSpPr>
        <xdr:cNvPr id="2" name="AutoShape 21">
          <a:extLst>
            <a:ext uri="{FF2B5EF4-FFF2-40B4-BE49-F238E27FC236}">
              <a16:creationId xmlns:a16="http://schemas.microsoft.com/office/drawing/2014/main" id="{00000000-0008-0000-0200-000002000000}"/>
            </a:ext>
          </a:extLst>
        </xdr:cNvPr>
        <xdr:cNvSpPr>
          <a:spLocks noChangeArrowheads="1"/>
        </xdr:cNvSpPr>
      </xdr:nvSpPr>
      <xdr:spPr bwMode="auto">
        <a:xfrm>
          <a:off x="137272" y="246529"/>
          <a:ext cx="4863913" cy="805703"/>
        </a:xfrm>
        <a:prstGeom prst="roundRect">
          <a:avLst>
            <a:gd name="adj" fmla="val 16667"/>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この収支決算書には、</a:t>
          </a:r>
          <a:r>
            <a:rPr lang="ja-JP" altLang="en-US" sz="1100" b="0" i="0" u="sng" strike="noStrike" baseline="0">
              <a:solidFill>
                <a:srgbClr val="FF0000"/>
              </a:solidFill>
              <a:latin typeface="HGP創英角ﾎﾟｯﾌﾟ体" pitchFamily="50" charset="-128"/>
              <a:ea typeface="HGP創英角ﾎﾟｯﾌﾟ体" pitchFamily="50" charset="-128"/>
            </a:rPr>
            <a:t>地区連合町内会</a:t>
          </a:r>
          <a:r>
            <a:rPr lang="ja-JP" altLang="en-US" sz="1100" b="0" i="0" u="sng" strike="noStrike" baseline="0">
              <a:solidFill>
                <a:srgbClr val="FF0000"/>
              </a:solidFill>
              <a:latin typeface="HGS創英角ﾎﾟｯﾌﾟ体" pitchFamily="50" charset="-128"/>
              <a:ea typeface="HGS創英角ﾎﾟｯﾌﾟ体" pitchFamily="50" charset="-128"/>
            </a:rPr>
            <a:t>としての会計のみを記載</a:t>
          </a:r>
          <a:r>
            <a:rPr lang="ja-JP" altLang="en-US" sz="1100" b="0" i="0" u="none" strike="noStrike" baseline="0">
              <a:solidFill>
                <a:srgbClr val="000000"/>
              </a:solidFill>
              <a:latin typeface="ＭＳ Ｐゴシック"/>
              <a:ea typeface="ＭＳ Ｐゴシック"/>
            </a:rPr>
            <a:t>します。構成員がほぼ同じであっても、地区連合町内会として出納していないものは別会計となります。</a:t>
          </a:r>
          <a:endParaRPr lang="ja-JP" altLang="en-US"/>
        </a:p>
      </xdr:txBody>
    </xdr:sp>
    <xdr:clientData/>
  </xdr:twoCellAnchor>
  <xdr:twoCellAnchor>
    <xdr:from>
      <xdr:col>6</xdr:col>
      <xdr:colOff>114300</xdr:colOff>
      <xdr:row>19</xdr:row>
      <xdr:rowOff>219075</xdr:rowOff>
    </xdr:from>
    <xdr:to>
      <xdr:col>27</xdr:col>
      <xdr:colOff>28576</xdr:colOff>
      <xdr:row>21</xdr:row>
      <xdr:rowOff>238125</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bwMode="auto">
        <a:xfrm>
          <a:off x="3686175" y="6791325"/>
          <a:ext cx="3781426" cy="514350"/>
        </a:xfrm>
        <a:prstGeom prst="wedgeRoundRectCallout">
          <a:avLst>
            <a:gd name="adj1" fmla="val -78836"/>
            <a:gd name="adj2" fmla="val -3220"/>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上記の他に国、県、市から交付を受けた補助金がある場合は、この欄へ記入してください。</a:t>
          </a:r>
          <a:endParaRPr lang="ja-JP" altLang="en-US" sz="800">
            <a:solidFill>
              <a:sysClr val="windowText" lastClr="000000"/>
            </a:solidFill>
          </a:endParaRPr>
        </a:p>
      </xdr:txBody>
    </xdr:sp>
    <xdr:clientData/>
  </xdr:twoCellAnchor>
  <xdr:twoCellAnchor>
    <xdr:from>
      <xdr:col>2</xdr:col>
      <xdr:colOff>114300</xdr:colOff>
      <xdr:row>20</xdr:row>
      <xdr:rowOff>28575</xdr:rowOff>
    </xdr:from>
    <xdr:to>
      <xdr:col>2</xdr:col>
      <xdr:colOff>409575</xdr:colOff>
      <xdr:row>21</xdr:row>
      <xdr:rowOff>200025</xdr:rowOff>
    </xdr:to>
    <xdr:sp macro="" textlink="">
      <xdr:nvSpPr>
        <xdr:cNvPr id="3365" name="右中かっこ 1">
          <a:extLst>
            <a:ext uri="{FF2B5EF4-FFF2-40B4-BE49-F238E27FC236}">
              <a16:creationId xmlns:a16="http://schemas.microsoft.com/office/drawing/2014/main" id="{00000000-0008-0000-0200-0000250D0000}"/>
            </a:ext>
          </a:extLst>
        </xdr:cNvPr>
        <xdr:cNvSpPr>
          <a:spLocks/>
        </xdr:cNvSpPr>
      </xdr:nvSpPr>
      <xdr:spPr bwMode="auto">
        <a:xfrm>
          <a:off x="2124075" y="6848475"/>
          <a:ext cx="295275" cy="419100"/>
        </a:xfrm>
        <a:prstGeom prst="rightBrace">
          <a:avLst>
            <a:gd name="adj1" fmla="val 834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36</xdr:row>
      <xdr:rowOff>123825</xdr:rowOff>
    </xdr:from>
    <xdr:to>
      <xdr:col>28</xdr:col>
      <xdr:colOff>89647</xdr:colOff>
      <xdr:row>36</xdr:row>
      <xdr:rowOff>438150</xdr:rowOff>
    </xdr:to>
    <xdr:sp macro="" textlink="">
      <xdr:nvSpPr>
        <xdr:cNvPr id="5" name="AutoShape 18">
          <a:extLst>
            <a:ext uri="{FF2B5EF4-FFF2-40B4-BE49-F238E27FC236}">
              <a16:creationId xmlns:a16="http://schemas.microsoft.com/office/drawing/2014/main" id="{00000000-0008-0000-0200-000005000000}"/>
            </a:ext>
          </a:extLst>
        </xdr:cNvPr>
        <xdr:cNvSpPr>
          <a:spLocks noChangeArrowheads="1"/>
        </xdr:cNvSpPr>
      </xdr:nvSpPr>
      <xdr:spPr bwMode="auto">
        <a:xfrm>
          <a:off x="4209490" y="10769413"/>
          <a:ext cx="3500157" cy="314325"/>
        </a:xfrm>
        <a:prstGeom prst="wedgeRoundRectCallout">
          <a:avLst>
            <a:gd name="adj1" fmla="val -81200"/>
            <a:gd name="adj2" fmla="val 16668"/>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ysClr val="windowText" lastClr="000000"/>
              </a:solidFill>
              <a:latin typeface="ＭＳ Ｐゴシック"/>
              <a:ea typeface="ＭＳ Ｐゴシック"/>
            </a:rPr>
            <a:t>収入合計と支出合計</a:t>
          </a:r>
          <a:r>
            <a:rPr lang="ja-JP" altLang="ja-JP" sz="1000" b="0" i="0" baseline="0">
              <a:solidFill>
                <a:sysClr val="windowText" lastClr="000000"/>
              </a:solidFill>
              <a:effectLst/>
              <a:latin typeface="+mn-lt"/>
              <a:ea typeface="+mn-ea"/>
              <a:cs typeface="+mn-cs"/>
            </a:rPr>
            <a:t>（</a:t>
          </a:r>
          <a:r>
            <a:rPr lang="ja-JP" altLang="en-US" sz="1000" b="0" i="0" baseline="0">
              <a:solidFill>
                <a:sysClr val="windowText" lastClr="000000"/>
              </a:solidFill>
              <a:effectLst/>
              <a:latin typeface="+mn-lt"/>
              <a:ea typeface="+mn-ea"/>
              <a:cs typeface="+mn-cs"/>
            </a:rPr>
            <a:t>次</a:t>
          </a:r>
          <a:r>
            <a:rPr lang="ja-JP" altLang="ja-JP" sz="1000" b="0" i="0" baseline="0">
              <a:solidFill>
                <a:sysClr val="windowText" lastClr="000000"/>
              </a:solidFill>
              <a:effectLst/>
              <a:latin typeface="+mn-lt"/>
              <a:ea typeface="+mn-ea"/>
              <a:cs typeface="+mn-cs"/>
            </a:rPr>
            <a:t>ページ）</a:t>
          </a:r>
          <a:r>
            <a:rPr lang="ja-JP" altLang="en-US" sz="1000" b="0" i="0" u="none" strike="noStrike" baseline="0">
              <a:solidFill>
                <a:sysClr val="windowText" lastClr="000000"/>
              </a:solidFill>
              <a:latin typeface="ＭＳ Ｐゴシック"/>
              <a:ea typeface="ＭＳ Ｐゴシック"/>
            </a:rPr>
            <a:t>の金額は一致します。</a:t>
          </a:r>
          <a:endParaRPr lang="ja-JP" altLang="en-US" sz="1000">
            <a:solidFill>
              <a:sysClr val="windowText" lastClr="000000"/>
            </a:solidFill>
          </a:endParaRPr>
        </a:p>
      </xdr:txBody>
    </xdr:sp>
    <xdr:clientData/>
  </xdr:twoCellAnchor>
  <xdr:twoCellAnchor>
    <xdr:from>
      <xdr:col>1</xdr:col>
      <xdr:colOff>1571625</xdr:colOff>
      <xdr:row>36</xdr:row>
      <xdr:rowOff>123825</xdr:rowOff>
    </xdr:from>
    <xdr:to>
      <xdr:col>3</xdr:col>
      <xdr:colOff>76200</xdr:colOff>
      <xdr:row>36</xdr:row>
      <xdr:rowOff>476250</xdr:rowOff>
    </xdr:to>
    <xdr:sp macro="" textlink="">
      <xdr:nvSpPr>
        <xdr:cNvPr id="3367" name="円/楕円 10">
          <a:extLst>
            <a:ext uri="{FF2B5EF4-FFF2-40B4-BE49-F238E27FC236}">
              <a16:creationId xmlns:a16="http://schemas.microsoft.com/office/drawing/2014/main" id="{00000000-0008-0000-0200-0000270D0000}"/>
            </a:ext>
          </a:extLst>
        </xdr:cNvPr>
        <xdr:cNvSpPr>
          <a:spLocks noChangeArrowheads="1"/>
        </xdr:cNvSpPr>
      </xdr:nvSpPr>
      <xdr:spPr bwMode="auto">
        <a:xfrm rot="-5400000">
          <a:off x="2281237" y="10320338"/>
          <a:ext cx="352425" cy="12192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 name="Rectangle 1">
          <a:extLst>
            <a:ext uri="{FF2B5EF4-FFF2-40B4-BE49-F238E27FC236}">
              <a16:creationId xmlns:a16="http://schemas.microsoft.com/office/drawing/2014/main" id="{00000000-0008-0000-0200-000007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8" name="Rectangle 2">
          <a:extLst>
            <a:ext uri="{FF2B5EF4-FFF2-40B4-BE49-F238E27FC236}">
              <a16:creationId xmlns:a16="http://schemas.microsoft.com/office/drawing/2014/main" id="{00000000-0008-0000-0200-000008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9" name="Rectangle 3">
          <a:extLst>
            <a:ext uri="{FF2B5EF4-FFF2-40B4-BE49-F238E27FC236}">
              <a16:creationId xmlns:a16="http://schemas.microsoft.com/office/drawing/2014/main" id="{00000000-0008-0000-0200-0000090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0" name="Rectangle 4">
          <a:extLst>
            <a:ext uri="{FF2B5EF4-FFF2-40B4-BE49-F238E27FC236}">
              <a16:creationId xmlns:a16="http://schemas.microsoft.com/office/drawing/2014/main" id="{00000000-0008-0000-0200-00000A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1" name="Rectangle 5">
          <a:extLst>
            <a:ext uri="{FF2B5EF4-FFF2-40B4-BE49-F238E27FC236}">
              <a16:creationId xmlns:a16="http://schemas.microsoft.com/office/drawing/2014/main" id="{00000000-0008-0000-0200-00000B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3" name="Rectangle 17">
          <a:extLst>
            <a:ext uri="{FF2B5EF4-FFF2-40B4-BE49-F238E27FC236}">
              <a16:creationId xmlns:a16="http://schemas.microsoft.com/office/drawing/2014/main" id="{00000000-0008-0000-0200-00000D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4" name="Rectangle 18">
          <a:extLst>
            <a:ext uri="{FF2B5EF4-FFF2-40B4-BE49-F238E27FC236}">
              <a16:creationId xmlns:a16="http://schemas.microsoft.com/office/drawing/2014/main" id="{00000000-0008-0000-0200-00000E00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5" name="Rectangle 19">
          <a:extLst>
            <a:ext uri="{FF2B5EF4-FFF2-40B4-BE49-F238E27FC236}">
              <a16:creationId xmlns:a16="http://schemas.microsoft.com/office/drawing/2014/main" id="{00000000-0008-0000-0200-00000F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6" name="Rectangle 20">
          <a:extLst>
            <a:ext uri="{FF2B5EF4-FFF2-40B4-BE49-F238E27FC236}">
              <a16:creationId xmlns:a16="http://schemas.microsoft.com/office/drawing/2014/main" id="{00000000-0008-0000-0200-0000100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7" name="Rectangle 21">
          <a:extLst>
            <a:ext uri="{FF2B5EF4-FFF2-40B4-BE49-F238E27FC236}">
              <a16:creationId xmlns:a16="http://schemas.microsoft.com/office/drawing/2014/main" id="{00000000-0008-0000-0200-000011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8" name="Rectangle 22">
          <a:extLst>
            <a:ext uri="{FF2B5EF4-FFF2-40B4-BE49-F238E27FC236}">
              <a16:creationId xmlns:a16="http://schemas.microsoft.com/office/drawing/2014/main" id="{00000000-0008-0000-0200-000012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9" name="Rectangle 23">
          <a:extLst>
            <a:ext uri="{FF2B5EF4-FFF2-40B4-BE49-F238E27FC236}">
              <a16:creationId xmlns:a16="http://schemas.microsoft.com/office/drawing/2014/main" id="{00000000-0008-0000-0200-0000130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20" name="Rectangle 24">
          <a:extLst>
            <a:ext uri="{FF2B5EF4-FFF2-40B4-BE49-F238E27FC236}">
              <a16:creationId xmlns:a16="http://schemas.microsoft.com/office/drawing/2014/main" id="{00000000-0008-0000-0200-000014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21" name="Rectangle 25">
          <a:extLst>
            <a:ext uri="{FF2B5EF4-FFF2-40B4-BE49-F238E27FC236}">
              <a16:creationId xmlns:a16="http://schemas.microsoft.com/office/drawing/2014/main" id="{00000000-0008-0000-0200-000015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22" name="Rectangle 26">
          <a:extLst>
            <a:ext uri="{FF2B5EF4-FFF2-40B4-BE49-F238E27FC236}">
              <a16:creationId xmlns:a16="http://schemas.microsoft.com/office/drawing/2014/main" id="{00000000-0008-0000-0200-000016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23" name="Rectangle 27">
          <a:extLst>
            <a:ext uri="{FF2B5EF4-FFF2-40B4-BE49-F238E27FC236}">
              <a16:creationId xmlns:a16="http://schemas.microsoft.com/office/drawing/2014/main" id="{00000000-0008-0000-0200-000017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24" name="Rectangle 28">
          <a:extLst>
            <a:ext uri="{FF2B5EF4-FFF2-40B4-BE49-F238E27FC236}">
              <a16:creationId xmlns:a16="http://schemas.microsoft.com/office/drawing/2014/main" id="{00000000-0008-0000-0200-0000180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25" name="Rectangle 29">
          <a:extLst>
            <a:ext uri="{FF2B5EF4-FFF2-40B4-BE49-F238E27FC236}">
              <a16:creationId xmlns:a16="http://schemas.microsoft.com/office/drawing/2014/main" id="{00000000-0008-0000-0200-000019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26" name="Rectangle 30">
          <a:extLst>
            <a:ext uri="{FF2B5EF4-FFF2-40B4-BE49-F238E27FC236}">
              <a16:creationId xmlns:a16="http://schemas.microsoft.com/office/drawing/2014/main" id="{00000000-0008-0000-0200-00001A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27" name="Rectangle 31">
          <a:extLst>
            <a:ext uri="{FF2B5EF4-FFF2-40B4-BE49-F238E27FC236}">
              <a16:creationId xmlns:a16="http://schemas.microsoft.com/office/drawing/2014/main" id="{00000000-0008-0000-0200-00001B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28" name="Rectangle 32">
          <a:extLst>
            <a:ext uri="{FF2B5EF4-FFF2-40B4-BE49-F238E27FC236}">
              <a16:creationId xmlns:a16="http://schemas.microsoft.com/office/drawing/2014/main" id="{00000000-0008-0000-0200-00001C0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29" name="Rectangle 33">
          <a:extLst>
            <a:ext uri="{FF2B5EF4-FFF2-40B4-BE49-F238E27FC236}">
              <a16:creationId xmlns:a16="http://schemas.microsoft.com/office/drawing/2014/main" id="{00000000-0008-0000-0200-00001D0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0" name="Rectangle 34">
          <a:extLst>
            <a:ext uri="{FF2B5EF4-FFF2-40B4-BE49-F238E27FC236}">
              <a16:creationId xmlns:a16="http://schemas.microsoft.com/office/drawing/2014/main" id="{00000000-0008-0000-0200-00001E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 name="Rectangle 35">
          <a:extLst>
            <a:ext uri="{FF2B5EF4-FFF2-40B4-BE49-F238E27FC236}">
              <a16:creationId xmlns:a16="http://schemas.microsoft.com/office/drawing/2014/main" id="{00000000-0008-0000-0200-00001F0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32" name="Rectangle 36">
          <a:extLst>
            <a:ext uri="{FF2B5EF4-FFF2-40B4-BE49-F238E27FC236}">
              <a16:creationId xmlns:a16="http://schemas.microsoft.com/office/drawing/2014/main" id="{00000000-0008-0000-0200-00002000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0</xdr:rowOff>
    </xdr:from>
    <xdr:to>
      <xdr:col>6</xdr:col>
      <xdr:colOff>0</xdr:colOff>
      <xdr:row>32</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295775" y="61912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6</xdr:col>
      <xdr:colOff>0</xdr:colOff>
      <xdr:row>32</xdr:row>
      <xdr:rowOff>0</xdr:rowOff>
    </xdr:from>
    <xdr:to>
      <xdr:col>6</xdr:col>
      <xdr:colOff>0</xdr:colOff>
      <xdr:row>32</xdr:row>
      <xdr:rowOff>0</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4295775" y="61912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5</xdr:col>
      <xdr:colOff>104775</xdr:colOff>
      <xdr:row>32</xdr:row>
      <xdr:rowOff>47625</xdr:rowOff>
    </xdr:from>
    <xdr:to>
      <xdr:col>5</xdr:col>
      <xdr:colOff>180975</xdr:colOff>
      <xdr:row>32</xdr:row>
      <xdr:rowOff>409575</xdr:rowOff>
    </xdr:to>
    <xdr:sp macro="" textlink="">
      <xdr:nvSpPr>
        <xdr:cNvPr id="5507" name="AutoShape 19">
          <a:extLst>
            <a:ext uri="{FF2B5EF4-FFF2-40B4-BE49-F238E27FC236}">
              <a16:creationId xmlns:a16="http://schemas.microsoft.com/office/drawing/2014/main" id="{00000000-0008-0000-0300-000083150000}"/>
            </a:ext>
          </a:extLst>
        </xdr:cNvPr>
        <xdr:cNvSpPr>
          <a:spLocks/>
        </xdr:cNvSpPr>
      </xdr:nvSpPr>
      <xdr:spPr bwMode="auto">
        <a:xfrm>
          <a:off x="3648075" y="62388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47625</xdr:colOff>
      <xdr:row>32</xdr:row>
      <xdr:rowOff>47625</xdr:rowOff>
    </xdr:from>
    <xdr:to>
      <xdr:col>12</xdr:col>
      <xdr:colOff>123825</xdr:colOff>
      <xdr:row>32</xdr:row>
      <xdr:rowOff>409575</xdr:rowOff>
    </xdr:to>
    <xdr:sp macro="" textlink="">
      <xdr:nvSpPr>
        <xdr:cNvPr id="5508" name="AutoShape 20">
          <a:extLst>
            <a:ext uri="{FF2B5EF4-FFF2-40B4-BE49-F238E27FC236}">
              <a16:creationId xmlns:a16="http://schemas.microsoft.com/office/drawing/2014/main" id="{00000000-0008-0000-0300-000084150000}"/>
            </a:ext>
          </a:extLst>
        </xdr:cNvPr>
        <xdr:cNvSpPr>
          <a:spLocks/>
        </xdr:cNvSpPr>
      </xdr:nvSpPr>
      <xdr:spPr bwMode="auto">
        <a:xfrm>
          <a:off x="7315200" y="62388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685799</xdr:colOff>
      <xdr:row>49</xdr:row>
      <xdr:rowOff>95250</xdr:rowOff>
    </xdr:from>
    <xdr:to>
      <xdr:col>12</xdr:col>
      <xdr:colOff>504825</xdr:colOff>
      <xdr:row>49</xdr:row>
      <xdr:rowOff>447675</xdr:rowOff>
    </xdr:to>
    <xdr:sp macro="" textlink="">
      <xdr:nvSpPr>
        <xdr:cNvPr id="6" name="AutoShape 18">
          <a:extLst>
            <a:ext uri="{FF2B5EF4-FFF2-40B4-BE49-F238E27FC236}">
              <a16:creationId xmlns:a16="http://schemas.microsoft.com/office/drawing/2014/main" id="{00000000-0008-0000-0300-000006000000}"/>
            </a:ext>
          </a:extLst>
        </xdr:cNvPr>
        <xdr:cNvSpPr>
          <a:spLocks noChangeArrowheads="1"/>
        </xdr:cNvSpPr>
      </xdr:nvSpPr>
      <xdr:spPr bwMode="auto">
        <a:xfrm>
          <a:off x="4229099" y="11544300"/>
          <a:ext cx="3543301" cy="352425"/>
        </a:xfrm>
        <a:prstGeom prst="wedgeRoundRectCallout">
          <a:avLst>
            <a:gd name="adj1" fmla="val -68746"/>
            <a:gd name="adj2" fmla="val -15027"/>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ysClr val="windowText" lastClr="000000"/>
              </a:solidFill>
              <a:latin typeface="ＭＳ Ｐゴシック"/>
              <a:ea typeface="ＭＳ Ｐゴシック"/>
            </a:rPr>
            <a:t>収入合計（前ページ）と支出合計の金額は一致します。</a:t>
          </a:r>
          <a:endParaRPr lang="ja-JP" altLang="en-US" sz="800">
            <a:solidFill>
              <a:sysClr val="windowText" lastClr="000000"/>
            </a:solidFill>
          </a:endParaRPr>
        </a:p>
      </xdr:txBody>
    </xdr:sp>
    <xdr:clientData/>
  </xdr:twoCellAnchor>
  <xdr:twoCellAnchor>
    <xdr:from>
      <xdr:col>8</xdr:col>
      <xdr:colOff>180975</xdr:colOff>
      <xdr:row>47</xdr:row>
      <xdr:rowOff>85725</xdr:rowOff>
    </xdr:from>
    <xdr:to>
      <xdr:col>12</xdr:col>
      <xdr:colOff>381000</xdr:colOff>
      <xdr:row>48</xdr:row>
      <xdr:rowOff>247650</xdr:rowOff>
    </xdr:to>
    <xdr:sp macro="" textlink="">
      <xdr:nvSpPr>
        <xdr:cNvPr id="7" name="AutoShape 20">
          <a:extLst>
            <a:ext uri="{FF2B5EF4-FFF2-40B4-BE49-F238E27FC236}">
              <a16:creationId xmlns:a16="http://schemas.microsoft.com/office/drawing/2014/main" id="{00000000-0008-0000-0300-000007000000}"/>
            </a:ext>
          </a:extLst>
        </xdr:cNvPr>
        <xdr:cNvSpPr>
          <a:spLocks noChangeArrowheads="1"/>
        </xdr:cNvSpPr>
      </xdr:nvSpPr>
      <xdr:spPr bwMode="auto">
        <a:xfrm>
          <a:off x="5210175" y="10887075"/>
          <a:ext cx="2438400" cy="485775"/>
        </a:xfrm>
        <a:prstGeom prst="wedgeRoundRectCallout">
          <a:avLst>
            <a:gd name="adj1" fmla="val -114716"/>
            <a:gd name="adj2" fmla="val 3728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令和８年度収支予算書の収入</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「前年度からの繰入金」と一致します。</a:t>
          </a:r>
          <a:endParaRPr lang="ja-JP" altLang="en-US" sz="800">
            <a:solidFill>
              <a:sysClr val="windowText" lastClr="000000"/>
            </a:solidFill>
          </a:endParaRPr>
        </a:p>
      </xdr:txBody>
    </xdr:sp>
    <xdr:clientData/>
  </xdr:twoCellAnchor>
  <xdr:twoCellAnchor>
    <xdr:from>
      <xdr:col>4</xdr:col>
      <xdr:colOff>266700</xdr:colOff>
      <xdr:row>48</xdr:row>
      <xdr:rowOff>19050</xdr:rowOff>
    </xdr:from>
    <xdr:to>
      <xdr:col>5</xdr:col>
      <xdr:colOff>38100</xdr:colOff>
      <xdr:row>48</xdr:row>
      <xdr:rowOff>304800</xdr:rowOff>
    </xdr:to>
    <xdr:sp macro="" textlink="">
      <xdr:nvSpPr>
        <xdr:cNvPr id="5511" name="円/楕円 24">
          <a:extLst>
            <a:ext uri="{FF2B5EF4-FFF2-40B4-BE49-F238E27FC236}">
              <a16:creationId xmlns:a16="http://schemas.microsoft.com/office/drawing/2014/main" id="{00000000-0008-0000-0300-000087150000}"/>
            </a:ext>
          </a:extLst>
        </xdr:cNvPr>
        <xdr:cNvSpPr>
          <a:spLocks noChangeArrowheads="1"/>
        </xdr:cNvSpPr>
      </xdr:nvSpPr>
      <xdr:spPr bwMode="auto">
        <a:xfrm rot="-5400000">
          <a:off x="3062288" y="10910887"/>
          <a:ext cx="285750" cy="75247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1647825</xdr:colOff>
      <xdr:row>49</xdr:row>
      <xdr:rowOff>47625</xdr:rowOff>
    </xdr:from>
    <xdr:to>
      <xdr:col>5</xdr:col>
      <xdr:colOff>0</xdr:colOff>
      <xdr:row>49</xdr:row>
      <xdr:rowOff>419100</xdr:rowOff>
    </xdr:to>
    <xdr:sp macro="" textlink="">
      <xdr:nvSpPr>
        <xdr:cNvPr id="5512" name="円/楕円 25">
          <a:extLst>
            <a:ext uri="{FF2B5EF4-FFF2-40B4-BE49-F238E27FC236}">
              <a16:creationId xmlns:a16="http://schemas.microsoft.com/office/drawing/2014/main" id="{00000000-0008-0000-0300-000088150000}"/>
            </a:ext>
          </a:extLst>
        </xdr:cNvPr>
        <xdr:cNvSpPr>
          <a:spLocks noChangeArrowheads="1"/>
        </xdr:cNvSpPr>
      </xdr:nvSpPr>
      <xdr:spPr bwMode="auto">
        <a:xfrm rot="-5400000">
          <a:off x="2824162" y="11149013"/>
          <a:ext cx="371475" cy="10668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32</xdr:row>
      <xdr:rowOff>209550</xdr:rowOff>
    </xdr:from>
    <xdr:to>
      <xdr:col>14</xdr:col>
      <xdr:colOff>561975</xdr:colOff>
      <xdr:row>32</xdr:row>
      <xdr:rowOff>209550</xdr:rowOff>
    </xdr:to>
    <xdr:sp macro="" textlink="">
      <xdr:nvSpPr>
        <xdr:cNvPr id="10" name="Rectangle 1">
          <a:extLst>
            <a:ext uri="{FF2B5EF4-FFF2-40B4-BE49-F238E27FC236}">
              <a16:creationId xmlns:a16="http://schemas.microsoft.com/office/drawing/2014/main" id="{00000000-0008-0000-0300-00000A000000}"/>
            </a:ext>
          </a:extLst>
        </xdr:cNvPr>
        <xdr:cNvSpPr>
          <a:spLocks noChangeArrowheads="1"/>
        </xdr:cNvSpPr>
      </xdr:nvSpPr>
      <xdr:spPr bwMode="auto">
        <a:xfrm>
          <a:off x="8562975" y="640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15</xdr:col>
      <xdr:colOff>28575</xdr:colOff>
      <xdr:row>32</xdr:row>
      <xdr:rowOff>361950</xdr:rowOff>
    </xdr:from>
    <xdr:to>
      <xdr:col>15</xdr:col>
      <xdr:colOff>28575</xdr:colOff>
      <xdr:row>32</xdr:row>
      <xdr:rowOff>361950</xdr:rowOff>
    </xdr:to>
    <xdr:sp macro="" textlink="">
      <xdr:nvSpPr>
        <xdr:cNvPr id="11" name="Rectangle 2">
          <a:extLst>
            <a:ext uri="{FF2B5EF4-FFF2-40B4-BE49-F238E27FC236}">
              <a16:creationId xmlns:a16="http://schemas.microsoft.com/office/drawing/2014/main" id="{00000000-0008-0000-0300-00000B000000}"/>
            </a:ext>
          </a:extLst>
        </xdr:cNvPr>
        <xdr:cNvSpPr>
          <a:spLocks noChangeArrowheads="1"/>
        </xdr:cNvSpPr>
      </xdr:nvSpPr>
      <xdr:spPr bwMode="auto">
        <a:xfrm>
          <a:off x="8715375" y="65532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1</xdr:col>
      <xdr:colOff>95250</xdr:colOff>
      <xdr:row>11</xdr:row>
      <xdr:rowOff>152400</xdr:rowOff>
    </xdr:from>
    <xdr:to>
      <xdr:col>11</xdr:col>
      <xdr:colOff>123825</xdr:colOff>
      <xdr:row>14</xdr:row>
      <xdr:rowOff>28575</xdr:rowOff>
    </xdr:to>
    <xdr:sp macro="" textlink="">
      <xdr:nvSpPr>
        <xdr:cNvPr id="5518" name="円/楕円 20">
          <a:extLst>
            <a:ext uri="{FF2B5EF4-FFF2-40B4-BE49-F238E27FC236}">
              <a16:creationId xmlns:a16="http://schemas.microsoft.com/office/drawing/2014/main" id="{00000000-0008-0000-0300-00008E150000}"/>
            </a:ext>
          </a:extLst>
        </xdr:cNvPr>
        <xdr:cNvSpPr>
          <a:spLocks noChangeArrowheads="1"/>
        </xdr:cNvSpPr>
      </xdr:nvSpPr>
      <xdr:spPr bwMode="auto">
        <a:xfrm rot="-5400000">
          <a:off x="3324225" y="-733425"/>
          <a:ext cx="361950" cy="626745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18</xdr:row>
      <xdr:rowOff>200025</xdr:rowOff>
    </xdr:from>
    <xdr:to>
      <xdr:col>11</xdr:col>
      <xdr:colOff>542925</xdr:colOff>
      <xdr:row>21</xdr:row>
      <xdr:rowOff>19050</xdr:rowOff>
    </xdr:to>
    <xdr:sp macro="" textlink="">
      <xdr:nvSpPr>
        <xdr:cNvPr id="5519" name="円/楕円 22">
          <a:extLst>
            <a:ext uri="{FF2B5EF4-FFF2-40B4-BE49-F238E27FC236}">
              <a16:creationId xmlns:a16="http://schemas.microsoft.com/office/drawing/2014/main" id="{00000000-0008-0000-0300-00008F150000}"/>
            </a:ext>
          </a:extLst>
        </xdr:cNvPr>
        <xdr:cNvSpPr>
          <a:spLocks noChangeArrowheads="1"/>
        </xdr:cNvSpPr>
      </xdr:nvSpPr>
      <xdr:spPr bwMode="auto">
        <a:xfrm rot="-5400000">
          <a:off x="3519488" y="442912"/>
          <a:ext cx="400050" cy="66770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228600</xdr:colOff>
      <xdr:row>33</xdr:row>
      <xdr:rowOff>257175</xdr:rowOff>
    </xdr:from>
    <xdr:to>
      <xdr:col>5</xdr:col>
      <xdr:colOff>38100</xdr:colOff>
      <xdr:row>39</xdr:row>
      <xdr:rowOff>95250</xdr:rowOff>
    </xdr:to>
    <xdr:sp macro="" textlink="">
      <xdr:nvSpPr>
        <xdr:cNvPr id="5520" name="円/楕円 23">
          <a:extLst>
            <a:ext uri="{FF2B5EF4-FFF2-40B4-BE49-F238E27FC236}">
              <a16:creationId xmlns:a16="http://schemas.microsoft.com/office/drawing/2014/main" id="{00000000-0008-0000-0300-000090150000}"/>
            </a:ext>
          </a:extLst>
        </xdr:cNvPr>
        <xdr:cNvSpPr>
          <a:spLocks noChangeArrowheads="1"/>
        </xdr:cNvSpPr>
      </xdr:nvSpPr>
      <xdr:spPr bwMode="auto">
        <a:xfrm>
          <a:off x="2790825" y="6905625"/>
          <a:ext cx="790575" cy="17621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952500</xdr:colOff>
      <xdr:row>39</xdr:row>
      <xdr:rowOff>28575</xdr:rowOff>
    </xdr:from>
    <xdr:to>
      <xdr:col>12</xdr:col>
      <xdr:colOff>66675</xdr:colOff>
      <xdr:row>40</xdr:row>
      <xdr:rowOff>257175</xdr:rowOff>
    </xdr:to>
    <xdr:sp macro="" textlink="">
      <xdr:nvSpPr>
        <xdr:cNvPr id="20" name="AutoShape 20">
          <a:extLst>
            <a:ext uri="{FF2B5EF4-FFF2-40B4-BE49-F238E27FC236}">
              <a16:creationId xmlns:a16="http://schemas.microsoft.com/office/drawing/2014/main" id="{00000000-0008-0000-0300-000014000000}"/>
            </a:ext>
          </a:extLst>
        </xdr:cNvPr>
        <xdr:cNvSpPr>
          <a:spLocks noChangeArrowheads="1"/>
        </xdr:cNvSpPr>
      </xdr:nvSpPr>
      <xdr:spPr bwMode="auto">
        <a:xfrm>
          <a:off x="3514725" y="8601075"/>
          <a:ext cx="3819525" cy="533400"/>
        </a:xfrm>
        <a:prstGeom prst="wedgeRoundRectCallout">
          <a:avLst>
            <a:gd name="adj1" fmla="val -77417"/>
            <a:gd name="adj2" fmla="val -21209"/>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上記の他に国、県、市から交付を受けた補助金がある場合は、</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この欄へ補助対象経費全額を記入してください。</a:t>
          </a:r>
          <a:endParaRPr lang="ja-JP" altLang="en-US" sz="800">
            <a:solidFill>
              <a:sysClr val="windowText" lastClr="000000"/>
            </a:solidFill>
          </a:endParaRPr>
        </a:p>
      </xdr:txBody>
    </xdr:sp>
    <xdr:clientData/>
  </xdr:twoCellAnchor>
  <xdr:twoCellAnchor>
    <xdr:from>
      <xdr:col>3</xdr:col>
      <xdr:colOff>1400175</xdr:colOff>
      <xdr:row>39</xdr:row>
      <xdr:rowOff>47625</xdr:rowOff>
    </xdr:from>
    <xdr:to>
      <xdr:col>3</xdr:col>
      <xdr:colOff>1552575</xdr:colOff>
      <xdr:row>39</xdr:row>
      <xdr:rowOff>266700</xdr:rowOff>
    </xdr:to>
    <xdr:sp macro="" textlink="">
      <xdr:nvSpPr>
        <xdr:cNvPr id="5524" name="右中かっこ 1">
          <a:extLst>
            <a:ext uri="{FF2B5EF4-FFF2-40B4-BE49-F238E27FC236}">
              <a16:creationId xmlns:a16="http://schemas.microsoft.com/office/drawing/2014/main" id="{00000000-0008-0000-0300-000094150000}"/>
            </a:ext>
          </a:extLst>
        </xdr:cNvPr>
        <xdr:cNvSpPr>
          <a:spLocks/>
        </xdr:cNvSpPr>
      </xdr:nvSpPr>
      <xdr:spPr bwMode="auto">
        <a:xfrm>
          <a:off x="2228850" y="8620125"/>
          <a:ext cx="152400" cy="219075"/>
        </a:xfrm>
        <a:prstGeom prst="rightBrace">
          <a:avLst>
            <a:gd name="adj1" fmla="val 8339"/>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285750</xdr:colOff>
      <xdr:row>42</xdr:row>
      <xdr:rowOff>228600</xdr:rowOff>
    </xdr:from>
    <xdr:to>
      <xdr:col>7</xdr:col>
      <xdr:colOff>66675</xdr:colOff>
      <xdr:row>44</xdr:row>
      <xdr:rowOff>19050</xdr:rowOff>
    </xdr:to>
    <xdr:sp macro="" textlink="">
      <xdr:nvSpPr>
        <xdr:cNvPr id="5525" name="円/楕円 19">
          <a:extLst>
            <a:ext uri="{FF2B5EF4-FFF2-40B4-BE49-F238E27FC236}">
              <a16:creationId xmlns:a16="http://schemas.microsoft.com/office/drawing/2014/main" id="{00000000-0008-0000-0300-000095150000}"/>
            </a:ext>
          </a:extLst>
        </xdr:cNvPr>
        <xdr:cNvSpPr>
          <a:spLocks noChangeArrowheads="1"/>
        </xdr:cNvSpPr>
      </xdr:nvSpPr>
      <xdr:spPr bwMode="auto">
        <a:xfrm rot="-5400000">
          <a:off x="4205288" y="9320212"/>
          <a:ext cx="323850" cy="10763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41</xdr:row>
      <xdr:rowOff>66675</xdr:rowOff>
    </xdr:from>
    <xdr:to>
      <xdr:col>13</xdr:col>
      <xdr:colOff>142875</xdr:colOff>
      <xdr:row>42</xdr:row>
      <xdr:rowOff>247657</xdr:rowOff>
    </xdr:to>
    <xdr:sp macro="" textlink="">
      <xdr:nvSpPr>
        <xdr:cNvPr id="23" name="AutoShape 19">
          <a:extLst>
            <a:ext uri="{FF2B5EF4-FFF2-40B4-BE49-F238E27FC236}">
              <a16:creationId xmlns:a16="http://schemas.microsoft.com/office/drawing/2014/main" id="{00000000-0008-0000-0300-000017000000}"/>
            </a:ext>
          </a:extLst>
        </xdr:cNvPr>
        <xdr:cNvSpPr>
          <a:spLocks noChangeArrowheads="1"/>
        </xdr:cNvSpPr>
      </xdr:nvSpPr>
      <xdr:spPr bwMode="auto">
        <a:xfrm flipV="1">
          <a:off x="4933950" y="9267825"/>
          <a:ext cx="3019425" cy="447682"/>
        </a:xfrm>
        <a:prstGeom prst="wedgeRoundRectCallout">
          <a:avLst>
            <a:gd name="adj1" fmla="val -57149"/>
            <a:gd name="adj2" fmla="val -45376"/>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a:solidFill>
                <a:sysClr val="windowText" lastClr="000000"/>
              </a:solidFill>
            </a:rPr>
            <a:t>金券類を含めて、敬老祝金、成人祝金等は補助対象外となりますので、こちらに記載します。</a:t>
          </a:r>
        </a:p>
      </xdr:txBody>
    </xdr:sp>
    <xdr:clientData/>
  </xdr:twoCellAnchor>
  <xdr:twoCellAnchor>
    <xdr:from>
      <xdr:col>5</xdr:col>
      <xdr:colOff>409575</xdr:colOff>
      <xdr:row>46</xdr:row>
      <xdr:rowOff>9525</xdr:rowOff>
    </xdr:from>
    <xdr:to>
      <xdr:col>12</xdr:col>
      <xdr:colOff>409576</xdr:colOff>
      <xdr:row>47</xdr:row>
      <xdr:rowOff>28575</xdr:rowOff>
    </xdr:to>
    <xdr:sp macro="" textlink="">
      <xdr:nvSpPr>
        <xdr:cNvPr id="26" name="AutoShape 20">
          <a:extLst>
            <a:ext uri="{FF2B5EF4-FFF2-40B4-BE49-F238E27FC236}">
              <a16:creationId xmlns:a16="http://schemas.microsoft.com/office/drawing/2014/main" id="{00000000-0008-0000-0300-00001A000000}"/>
            </a:ext>
          </a:extLst>
        </xdr:cNvPr>
        <xdr:cNvSpPr>
          <a:spLocks noChangeArrowheads="1"/>
        </xdr:cNvSpPr>
      </xdr:nvSpPr>
      <xdr:spPr bwMode="auto">
        <a:xfrm>
          <a:off x="3952875" y="10544175"/>
          <a:ext cx="3724276" cy="285750"/>
        </a:xfrm>
        <a:prstGeom prst="wedgeRoundRectCallout">
          <a:avLst>
            <a:gd name="adj1" fmla="val -59818"/>
            <a:gd name="adj2" fmla="val -1540"/>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a:solidFill>
                <a:sysClr val="windowText" lastClr="000000"/>
              </a:solidFill>
            </a:rPr>
            <a:t>各種補助金の余剰金返還はこちらに記載してください。</a:t>
          </a:r>
        </a:p>
      </xdr:txBody>
    </xdr:sp>
    <xdr:clientData/>
  </xdr:twoCellAnchor>
  <xdr:twoCellAnchor>
    <xdr:from>
      <xdr:col>3</xdr:col>
      <xdr:colOff>180975</xdr:colOff>
      <xdr:row>0</xdr:row>
      <xdr:rowOff>66675</xdr:rowOff>
    </xdr:from>
    <xdr:to>
      <xdr:col>12</xdr:col>
      <xdr:colOff>428625</xdr:colOff>
      <xdr:row>1</xdr:row>
      <xdr:rowOff>57151</xdr:rowOff>
    </xdr:to>
    <xdr:sp macro="" textlink="">
      <xdr:nvSpPr>
        <xdr:cNvPr id="4" name="四角形: 角を丸くする 3">
          <a:extLst>
            <a:ext uri="{FF2B5EF4-FFF2-40B4-BE49-F238E27FC236}">
              <a16:creationId xmlns:a16="http://schemas.microsoft.com/office/drawing/2014/main" id="{BF06EAC6-1324-4C0E-83FF-DC608704A4BA}"/>
            </a:ext>
          </a:extLst>
        </xdr:cNvPr>
        <xdr:cNvSpPr/>
      </xdr:nvSpPr>
      <xdr:spPr>
        <a:xfrm>
          <a:off x="1009650" y="66675"/>
          <a:ext cx="6686550" cy="542926"/>
        </a:xfrm>
        <a:prstGeom prst="roundRect">
          <a:avLst/>
        </a:prstGeom>
        <a:solidFill>
          <a:schemeClr val="accent1">
            <a:lumMod val="60000"/>
            <a:lumOff val="4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支出を明確にするため、決算額が大きい場合等は、摘要欄にその内訳を書くようにしてください。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例）　会議費</a:t>
          </a:r>
          <a:r>
            <a:rPr kumimoji="1" lang="en-US" altLang="ja-JP" sz="1000">
              <a:solidFill>
                <a:sysClr val="windowText" lastClr="000000"/>
              </a:solidFill>
              <a:latin typeface="+mn-ea"/>
              <a:ea typeface="+mn-ea"/>
            </a:rPr>
            <a:t>150,000</a:t>
          </a:r>
          <a:r>
            <a:rPr kumimoji="1" lang="ja-JP" altLang="en-US" sz="1000">
              <a:solidFill>
                <a:sysClr val="windowText" lastClr="000000"/>
              </a:solidFill>
              <a:latin typeface="+mn-ea"/>
              <a:ea typeface="+mn-ea"/>
            </a:rPr>
            <a:t>　　摘要欄　会場借り上げ　</a:t>
          </a:r>
          <a:r>
            <a:rPr kumimoji="1" lang="en-US" altLang="ja-JP" sz="1000">
              <a:solidFill>
                <a:sysClr val="windowText" lastClr="000000"/>
              </a:solidFill>
              <a:latin typeface="+mn-ea"/>
              <a:ea typeface="+mn-ea"/>
            </a:rPr>
            <a:t>100,000</a:t>
          </a:r>
          <a:r>
            <a:rPr kumimoji="1" lang="ja-JP" altLang="en-US" sz="1000">
              <a:solidFill>
                <a:sysClr val="windowText" lastClr="000000"/>
              </a:solidFill>
              <a:latin typeface="+mn-ea"/>
              <a:ea typeface="+mn-ea"/>
            </a:rPr>
            <a:t>円　資料印刷費等　</a:t>
          </a:r>
          <a:r>
            <a:rPr kumimoji="1" lang="en-US" altLang="ja-JP" sz="1000">
              <a:solidFill>
                <a:sysClr val="windowText" lastClr="000000"/>
              </a:solidFill>
              <a:latin typeface="+mn-ea"/>
              <a:ea typeface="+mn-ea"/>
            </a:rPr>
            <a:t>40,000</a:t>
          </a:r>
          <a:r>
            <a:rPr kumimoji="1" lang="ja-JP" altLang="en-US" sz="1000">
              <a:solidFill>
                <a:sysClr val="windowText" lastClr="000000"/>
              </a:solidFill>
              <a:latin typeface="+mn-ea"/>
              <a:ea typeface="+mn-ea"/>
            </a:rPr>
            <a:t>円　お茶代　</a:t>
          </a:r>
          <a:r>
            <a:rPr kumimoji="1" lang="en-US" altLang="ja-JP" sz="1000">
              <a:solidFill>
                <a:sysClr val="windowText" lastClr="000000"/>
              </a:solidFill>
              <a:latin typeface="+mn-ea"/>
              <a:ea typeface="+mn-ea"/>
            </a:rPr>
            <a:t>10,000</a:t>
          </a:r>
          <a:r>
            <a:rPr kumimoji="1" lang="ja-JP" altLang="en-US" sz="1000">
              <a:solidFill>
                <a:sysClr val="windowText" lastClr="000000"/>
              </a:solidFill>
              <a:latin typeface="+mn-ea"/>
              <a:ea typeface="+mn-ea"/>
            </a:rPr>
            <a:t>円　等</a:t>
          </a:r>
        </a:p>
      </xdr:txBody>
    </xdr:sp>
    <xdr:clientData/>
  </xdr:twoCellAnchor>
  <xdr:twoCellAnchor>
    <xdr:from>
      <xdr:col>9</xdr:col>
      <xdr:colOff>219075</xdr:colOff>
      <xdr:row>5</xdr:row>
      <xdr:rowOff>104775</xdr:rowOff>
    </xdr:from>
    <xdr:to>
      <xdr:col>13</xdr:col>
      <xdr:colOff>180975</xdr:colOff>
      <xdr:row>11</xdr:row>
      <xdr:rowOff>85725</xdr:rowOff>
    </xdr:to>
    <xdr:sp macro="" textlink="">
      <xdr:nvSpPr>
        <xdr:cNvPr id="5" name="AutoShape 19">
          <a:extLst>
            <a:ext uri="{FF2B5EF4-FFF2-40B4-BE49-F238E27FC236}">
              <a16:creationId xmlns:a16="http://schemas.microsoft.com/office/drawing/2014/main" id="{0D4181EC-44C6-4FEB-AE04-2F65720CD529}"/>
            </a:ext>
          </a:extLst>
        </xdr:cNvPr>
        <xdr:cNvSpPr>
          <a:spLocks noChangeArrowheads="1"/>
        </xdr:cNvSpPr>
      </xdr:nvSpPr>
      <xdr:spPr bwMode="auto">
        <a:xfrm flipV="1">
          <a:off x="6000750" y="1466850"/>
          <a:ext cx="1990725" cy="952500"/>
        </a:xfrm>
        <a:prstGeom prst="wedgeRoundRectCallout">
          <a:avLst>
            <a:gd name="adj1" fmla="val -26551"/>
            <a:gd name="adj2" fmla="val -6344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ysClr val="windowText" lastClr="000000"/>
              </a:solidFill>
            </a:rPr>
            <a:t>【</a:t>
          </a:r>
          <a:r>
            <a:rPr lang="ja-JP" altLang="en-US">
              <a:solidFill>
                <a:sysClr val="windowText" lastClr="000000"/>
              </a:solidFill>
            </a:rPr>
            <a:t>注意</a:t>
          </a:r>
          <a:r>
            <a:rPr lang="en-US" altLang="ja-JP">
              <a:solidFill>
                <a:sysClr val="windowText" lastClr="000000"/>
              </a:solidFill>
            </a:rPr>
            <a:t>】</a:t>
          </a:r>
          <a:r>
            <a:rPr lang="ja-JP" altLang="en-US">
              <a:solidFill>
                <a:sysClr val="windowText" lastClr="000000"/>
              </a:solidFill>
            </a:rPr>
            <a:t>会館整備補助金を受けた場合は、地域活動推進費の補助対象外経費となるため、</a:t>
          </a:r>
          <a:r>
            <a:rPr lang="ja-JP" altLang="en-US" u="sng">
              <a:solidFill>
                <a:sysClr val="windowText" lastClr="000000"/>
              </a:solidFill>
            </a:rPr>
            <a:t>補助対象経費全額</a:t>
          </a:r>
          <a:r>
            <a:rPr lang="ja-JP" altLang="en-US">
              <a:solidFill>
                <a:sysClr val="windowText" lastClr="000000"/>
              </a:solidFill>
            </a:rPr>
            <a:t>を下記「他の補助事業費」に計上してください。</a:t>
          </a:r>
        </a:p>
      </xdr:txBody>
    </xdr:sp>
    <xdr:clientData/>
  </xdr:twoCellAnchor>
  <xdr:twoCellAnchor>
    <xdr:from>
      <xdr:col>8</xdr:col>
      <xdr:colOff>685800</xdr:colOff>
      <xdr:row>25</xdr:row>
      <xdr:rowOff>76200</xdr:rowOff>
    </xdr:from>
    <xdr:to>
      <xdr:col>13</xdr:col>
      <xdr:colOff>57150</xdr:colOff>
      <xdr:row>31</xdr:row>
      <xdr:rowOff>247653</xdr:rowOff>
    </xdr:to>
    <xdr:sp macro="" textlink="">
      <xdr:nvSpPr>
        <xdr:cNvPr id="8" name="AutoShape 19">
          <a:extLst>
            <a:ext uri="{FF2B5EF4-FFF2-40B4-BE49-F238E27FC236}">
              <a16:creationId xmlns:a16="http://schemas.microsoft.com/office/drawing/2014/main" id="{33373809-C6F8-4D17-BB68-2D817F142C9C}"/>
            </a:ext>
          </a:extLst>
        </xdr:cNvPr>
        <xdr:cNvSpPr>
          <a:spLocks noChangeArrowheads="1"/>
        </xdr:cNvSpPr>
      </xdr:nvSpPr>
      <xdr:spPr bwMode="auto">
        <a:xfrm flipV="1">
          <a:off x="5715000" y="5067300"/>
          <a:ext cx="2152650" cy="1314453"/>
        </a:xfrm>
        <a:prstGeom prst="wedgeRoundRectCallout">
          <a:avLst>
            <a:gd name="adj1" fmla="val 4285"/>
            <a:gd name="adj2" fmla="val 115813"/>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ysClr val="windowText" lastClr="000000"/>
              </a:solidFill>
            </a:rPr>
            <a:t>【</a:t>
          </a:r>
          <a:r>
            <a:rPr lang="ja-JP" altLang="en-US">
              <a:solidFill>
                <a:sysClr val="windowText" lastClr="000000"/>
              </a:solidFill>
            </a:rPr>
            <a:t>注意</a:t>
          </a:r>
          <a:r>
            <a:rPr lang="en-US" altLang="ja-JP">
              <a:solidFill>
                <a:sysClr val="windowText" lastClr="000000"/>
              </a:solidFill>
            </a:rPr>
            <a:t>】</a:t>
          </a:r>
          <a:r>
            <a:rPr lang="ja-JP" altLang="en-US">
              <a:solidFill>
                <a:sysClr val="windowText" lastClr="000000"/>
              </a:solidFill>
            </a:rPr>
            <a:t>「防犯灯維持管理費」、「町の防災組織活動費」、「防犯灯整備」などの補助金を受けた場合は、地域活動推進費の補助対象外経費となるため、それぞれの</a:t>
          </a:r>
          <a:r>
            <a:rPr lang="ja-JP" altLang="en-US" u="sng">
              <a:solidFill>
                <a:sysClr val="windowText" lastClr="000000"/>
              </a:solidFill>
            </a:rPr>
            <a:t>補助対象経費全額</a:t>
          </a:r>
          <a:r>
            <a:rPr lang="ja-JP" altLang="en-US">
              <a:solidFill>
                <a:sysClr val="windowText" lastClr="000000"/>
              </a:solidFill>
            </a:rPr>
            <a:t>を下記「他の補助事業費」に計上してください。</a:t>
          </a:r>
        </a:p>
      </xdr:txBody>
    </xdr:sp>
    <xdr:clientData/>
  </xdr:twoCellAnchor>
  <xdr:twoCellAnchor>
    <xdr:from>
      <xdr:col>6</xdr:col>
      <xdr:colOff>161925</xdr:colOff>
      <xdr:row>35</xdr:row>
      <xdr:rowOff>104775</xdr:rowOff>
    </xdr:from>
    <xdr:to>
      <xdr:col>13</xdr:col>
      <xdr:colOff>28575</xdr:colOff>
      <xdr:row>38</xdr:row>
      <xdr:rowOff>295274</xdr:rowOff>
    </xdr:to>
    <xdr:sp macro="" textlink="">
      <xdr:nvSpPr>
        <xdr:cNvPr id="9" name="AutoShape 19">
          <a:extLst>
            <a:ext uri="{FF2B5EF4-FFF2-40B4-BE49-F238E27FC236}">
              <a16:creationId xmlns:a16="http://schemas.microsoft.com/office/drawing/2014/main" id="{BE9C19EE-ECA8-4625-A617-681638027F9F}"/>
            </a:ext>
          </a:extLst>
        </xdr:cNvPr>
        <xdr:cNvSpPr>
          <a:spLocks noChangeArrowheads="1"/>
        </xdr:cNvSpPr>
      </xdr:nvSpPr>
      <xdr:spPr bwMode="auto">
        <a:xfrm flipV="1">
          <a:off x="4457700" y="7724775"/>
          <a:ext cx="3381375" cy="1104899"/>
        </a:xfrm>
        <a:prstGeom prst="wedgeRoundRectCallout">
          <a:avLst>
            <a:gd name="adj1" fmla="val -74734"/>
            <a:gd name="adj2" fmla="val 27945"/>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a:r>
            <a:rPr lang="ja-JP" altLang="en-US" sz="1000" b="0" i="0" u="none" strike="noStrike" baseline="0">
              <a:latin typeface="+mn-lt"/>
              <a:ea typeface="+mn-ea"/>
              <a:cs typeface="+mn-cs"/>
            </a:rPr>
            <a:t>地域活動推進費補助金以外の補助金を受けて実施した事業の経費は、事業ごとに欄を分けて記入してください。また、金額は該当する</a:t>
          </a:r>
          <a:r>
            <a:rPr lang="ja-JP" altLang="en-US" sz="1000" b="0" i="0" u="none" strike="noStrike" baseline="0">
              <a:solidFill>
                <a:sysClr val="windowText" lastClr="000000"/>
              </a:solidFill>
              <a:latin typeface="ＭＳ Ｐゴシック"/>
              <a:ea typeface="+mn-ea"/>
            </a:rPr>
            <a:t>補助事業の実績報告書に記載する補助対象経費全額を記入します。（</a:t>
          </a:r>
          <a:r>
            <a:rPr lang="ja-JP" altLang="en-US" sz="1000" b="0" i="0" u="sng" strike="noStrike" baseline="0">
              <a:solidFill>
                <a:sysClr val="windowText" lastClr="000000"/>
              </a:solidFill>
              <a:latin typeface="ＭＳ Ｐゴシック"/>
              <a:ea typeface="+mn-ea"/>
            </a:rPr>
            <a:t>補助金額ではありません</a:t>
          </a:r>
          <a:r>
            <a:rPr lang="ja-JP" altLang="en-US" sz="1000" b="0" i="0" u="none" strike="noStrike" baseline="0">
              <a:solidFill>
                <a:sysClr val="windowText" lastClr="000000"/>
              </a:solidFill>
              <a:latin typeface="ＭＳ Ｐゴシック"/>
              <a:ea typeface="+mn-ea"/>
            </a:rPr>
            <a:t>）</a:t>
          </a:r>
          <a:endParaRPr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3"/>
  <sheetViews>
    <sheetView tabSelected="1" view="pageBreakPreview" zoomScaleNormal="100" zoomScaleSheetLayoutView="100" workbookViewId="0">
      <selection activeCell="B15" sqref="B15:B21"/>
    </sheetView>
  </sheetViews>
  <sheetFormatPr defaultRowHeight="13.5" x14ac:dyDescent="0.15"/>
  <cols>
    <col min="1" max="1" width="3.625" style="40" customWidth="1"/>
    <col min="2" max="2" width="22.75" style="40" customWidth="1"/>
    <col min="3" max="3" width="12.875" style="41" customWidth="1"/>
    <col min="4" max="5" width="2.375" style="40" customWidth="1"/>
    <col min="6" max="7" width="2.875" style="40" customWidth="1"/>
    <col min="8" max="8" width="2" style="40" customWidth="1"/>
    <col min="9" max="9" width="2.125" style="40" customWidth="1"/>
    <col min="10" max="11" width="2.875" style="40" customWidth="1"/>
    <col min="12" max="33" width="2.375" style="40" customWidth="1"/>
    <col min="34" max="34" width="9" style="40"/>
    <col min="35" max="35" width="9.875" style="40" bestFit="1" customWidth="1"/>
    <col min="36" max="16384" width="9" style="40"/>
  </cols>
  <sheetData>
    <row r="1" spans="1:35" ht="24" customHeight="1" x14ac:dyDescent="0.15">
      <c r="A1" s="43"/>
      <c r="B1" s="44"/>
      <c r="C1" s="45"/>
      <c r="D1" s="46"/>
    </row>
    <row r="2" spans="1:35" ht="30" customHeight="1" x14ac:dyDescent="0.15">
      <c r="A2" s="43"/>
      <c r="B2" s="44"/>
      <c r="C2" s="45"/>
      <c r="D2" s="46"/>
    </row>
    <row r="3" spans="1:35" ht="19.5" customHeight="1" x14ac:dyDescent="0.15">
      <c r="A3" s="43"/>
      <c r="B3" s="44"/>
      <c r="C3" s="45"/>
      <c r="D3" s="46"/>
      <c r="Q3" s="47"/>
      <c r="R3" s="47"/>
      <c r="S3" s="47"/>
      <c r="T3" s="47"/>
      <c r="U3" s="47"/>
      <c r="V3" s="47"/>
      <c r="W3" s="47"/>
      <c r="X3" s="47"/>
      <c r="Y3" s="47"/>
      <c r="Z3" s="47"/>
      <c r="AA3" s="47"/>
      <c r="AB3" s="47"/>
      <c r="AC3" s="47"/>
      <c r="AD3" s="47"/>
    </row>
    <row r="4" spans="1:35" ht="21.75" customHeight="1" x14ac:dyDescent="0.15">
      <c r="A4" s="144" t="s">
        <v>111</v>
      </c>
      <c r="B4" s="145"/>
      <c r="C4" s="145"/>
      <c r="D4" s="145"/>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5" ht="22.5" customHeight="1" x14ac:dyDescent="0.15"/>
    <row r="6" spans="1:35" ht="22.5" customHeight="1" x14ac:dyDescent="0.15">
      <c r="A6" s="59"/>
      <c r="C6" s="40"/>
      <c r="Q6" s="147" t="s">
        <v>82</v>
      </c>
      <c r="R6" s="148"/>
      <c r="S6" s="148"/>
      <c r="T6" s="148"/>
      <c r="U6" s="148"/>
      <c r="V6" s="148"/>
      <c r="W6" s="148"/>
      <c r="X6" s="148"/>
      <c r="Y6" s="148"/>
      <c r="Z6" s="148"/>
      <c r="AA6" s="148"/>
      <c r="AB6" s="148"/>
      <c r="AC6" s="148"/>
      <c r="AD6" s="148"/>
    </row>
    <row r="7" spans="1:35" ht="22.5" customHeight="1" x14ac:dyDescent="0.15">
      <c r="A7" s="149" t="s">
        <v>112</v>
      </c>
      <c r="B7" s="150"/>
      <c r="C7" s="150"/>
      <c r="D7" s="150"/>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row>
    <row r="8" spans="1:35" ht="22.5" customHeight="1" thickBot="1" x14ac:dyDescent="0.2">
      <c r="A8" s="151" t="s">
        <v>58</v>
      </c>
      <c r="B8" s="152"/>
      <c r="C8" s="152"/>
      <c r="D8" s="152"/>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row>
    <row r="9" spans="1:35" s="50" customFormat="1" ht="25.5" customHeight="1" thickBot="1" x14ac:dyDescent="0.2">
      <c r="A9" s="154" t="s">
        <v>0</v>
      </c>
      <c r="B9" s="155"/>
      <c r="C9" s="49" t="s">
        <v>24</v>
      </c>
      <c r="D9" s="156" t="s">
        <v>59</v>
      </c>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8"/>
    </row>
    <row r="10" spans="1:35" s="4" customFormat="1" ht="19.5" customHeight="1" x14ac:dyDescent="0.15">
      <c r="A10" s="124">
        <v>1</v>
      </c>
      <c r="B10" s="125" t="s">
        <v>60</v>
      </c>
      <c r="C10" s="126"/>
      <c r="D10" s="128"/>
      <c r="E10" s="129"/>
      <c r="F10" s="129"/>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1"/>
    </row>
    <row r="11" spans="1:35" s="4" customFormat="1" ht="19.5" customHeight="1" x14ac:dyDescent="0.15">
      <c r="A11" s="118"/>
      <c r="B11" s="110"/>
      <c r="C11" s="127"/>
      <c r="D11" s="12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3"/>
    </row>
    <row r="12" spans="1:35" s="4" customFormat="1" ht="16.5" customHeight="1" x14ac:dyDescent="0.15">
      <c r="A12" s="132" t="s">
        <v>61</v>
      </c>
      <c r="B12" s="135" t="s">
        <v>62</v>
      </c>
      <c r="C12" s="126"/>
      <c r="D12" s="137" t="s">
        <v>87</v>
      </c>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20"/>
    </row>
    <row r="13" spans="1:35" s="4" customFormat="1" ht="16.5" customHeight="1" x14ac:dyDescent="0.15">
      <c r="A13" s="133"/>
      <c r="B13" s="136"/>
      <c r="C13" s="136"/>
      <c r="D13" s="121"/>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3"/>
      <c r="AH13" s="51"/>
    </row>
    <row r="14" spans="1:35" s="4" customFormat="1" ht="39" customHeight="1" x14ac:dyDescent="0.15">
      <c r="A14" s="133"/>
      <c r="B14" s="52" t="s">
        <v>85</v>
      </c>
      <c r="C14" s="63">
        <f>G14*K14</f>
        <v>0</v>
      </c>
      <c r="D14" s="79" t="s">
        <v>88</v>
      </c>
      <c r="E14" s="80"/>
      <c r="F14" s="80"/>
      <c r="G14" s="81"/>
      <c r="H14" s="81"/>
      <c r="I14" s="62" t="s">
        <v>89</v>
      </c>
      <c r="J14" s="62" t="s">
        <v>90</v>
      </c>
      <c r="K14" s="82">
        <v>2200</v>
      </c>
      <c r="L14" s="82"/>
      <c r="M14" s="82"/>
      <c r="N14" s="62" t="s">
        <v>91</v>
      </c>
      <c r="O14" s="60"/>
      <c r="P14" s="60"/>
      <c r="Q14" s="60"/>
      <c r="R14" s="60"/>
      <c r="S14" s="60"/>
      <c r="T14" s="60"/>
      <c r="U14" s="60"/>
      <c r="V14" s="60"/>
      <c r="W14" s="60"/>
      <c r="X14" s="60"/>
      <c r="Y14" s="60"/>
      <c r="Z14" s="60"/>
      <c r="AA14" s="60"/>
      <c r="AB14" s="60"/>
      <c r="AC14" s="60"/>
      <c r="AD14" s="61"/>
      <c r="AH14" s="53"/>
      <c r="AI14" s="54"/>
    </row>
    <row r="15" spans="1:35" s="4" customFormat="1" ht="39" customHeight="1" x14ac:dyDescent="0.15">
      <c r="A15" s="133"/>
      <c r="B15" s="55" t="s">
        <v>92</v>
      </c>
      <c r="C15" s="56"/>
      <c r="D15" s="138"/>
      <c r="E15" s="139"/>
      <c r="F15" s="139"/>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1"/>
    </row>
    <row r="16" spans="1:35" s="4" customFormat="1" ht="19.5" customHeight="1" x14ac:dyDescent="0.15">
      <c r="A16" s="133"/>
      <c r="B16" s="142" t="s">
        <v>63</v>
      </c>
      <c r="C16" s="83"/>
      <c r="D16" s="85"/>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7"/>
    </row>
    <row r="17" spans="1:30" s="4" customFormat="1" ht="19.5" customHeight="1" x14ac:dyDescent="0.15">
      <c r="A17" s="133"/>
      <c r="B17" s="143"/>
      <c r="C17" s="84"/>
      <c r="D17" s="88"/>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90"/>
    </row>
    <row r="18" spans="1:30" s="4" customFormat="1" ht="19.5" customHeight="1" x14ac:dyDescent="0.15">
      <c r="A18" s="133"/>
      <c r="B18" s="109" t="s">
        <v>64</v>
      </c>
      <c r="C18" s="83"/>
      <c r="D18" s="85"/>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s="4" customFormat="1" ht="19.5" customHeight="1" x14ac:dyDescent="0.15">
      <c r="A19" s="133"/>
      <c r="B19" s="110"/>
      <c r="C19" s="8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90"/>
    </row>
    <row r="20" spans="1:30" s="4" customFormat="1" ht="19.5" customHeight="1" x14ac:dyDescent="0.15">
      <c r="A20" s="133"/>
      <c r="B20" s="142" t="s">
        <v>113</v>
      </c>
      <c r="C20" s="83"/>
      <c r="D20" s="85"/>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30" s="4" customFormat="1" ht="19.5" customHeight="1" x14ac:dyDescent="0.15">
      <c r="A21" s="133"/>
      <c r="B21" s="143"/>
      <c r="C21" s="84"/>
      <c r="D21" s="88"/>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90"/>
    </row>
    <row r="22" spans="1:30" s="4" customFormat="1" ht="19.5" customHeight="1" x14ac:dyDescent="0.15">
      <c r="A22" s="133"/>
      <c r="B22" s="109"/>
      <c r="C22" s="83"/>
      <c r="D22" s="85"/>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7"/>
    </row>
    <row r="23" spans="1:30" s="4" customFormat="1" ht="19.5" customHeight="1" x14ac:dyDescent="0.15">
      <c r="A23" s="134"/>
      <c r="B23" s="110"/>
      <c r="C23" s="84"/>
      <c r="D23" s="88"/>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90"/>
    </row>
    <row r="24" spans="1:30" s="4" customFormat="1" ht="16.5" customHeight="1" x14ac:dyDescent="0.15">
      <c r="A24" s="106" t="s">
        <v>65</v>
      </c>
      <c r="B24" s="109" t="s">
        <v>66</v>
      </c>
      <c r="C24" s="83"/>
      <c r="D24" s="85"/>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20"/>
    </row>
    <row r="25" spans="1:30" s="4" customFormat="1" ht="16.5" customHeight="1" x14ac:dyDescent="0.15">
      <c r="A25" s="107"/>
      <c r="B25" s="110"/>
      <c r="C25" s="114"/>
      <c r="D25" s="121"/>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3"/>
    </row>
    <row r="26" spans="1:30" s="4" customFormat="1" ht="16.5" customHeight="1" x14ac:dyDescent="0.15">
      <c r="A26" s="107"/>
      <c r="B26" s="109" t="s">
        <v>67</v>
      </c>
      <c r="C26" s="83"/>
      <c r="D26" s="85"/>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20"/>
    </row>
    <row r="27" spans="1:30" s="4" customFormat="1" ht="16.5" customHeight="1" x14ac:dyDescent="0.15">
      <c r="A27" s="108"/>
      <c r="B27" s="110"/>
      <c r="C27" s="114"/>
      <c r="D27" s="121"/>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3"/>
    </row>
    <row r="28" spans="1:30" s="4" customFormat="1" ht="19.5" customHeight="1" x14ac:dyDescent="0.15">
      <c r="A28" s="91">
        <v>4</v>
      </c>
      <c r="B28" s="109" t="s">
        <v>68</v>
      </c>
      <c r="C28" s="83"/>
      <c r="D28" s="85"/>
      <c r="E28" s="86"/>
      <c r="F28" s="86"/>
      <c r="G28" s="86"/>
      <c r="H28" s="86"/>
      <c r="I28" s="96"/>
      <c r="J28" s="96"/>
      <c r="K28" s="96"/>
      <c r="L28" s="96"/>
      <c r="M28" s="96"/>
      <c r="N28" s="96"/>
      <c r="O28" s="96"/>
      <c r="P28" s="96"/>
      <c r="Q28" s="96"/>
      <c r="R28" s="96"/>
      <c r="S28" s="96"/>
      <c r="T28" s="96"/>
      <c r="U28" s="96"/>
      <c r="V28" s="96"/>
      <c r="W28" s="96"/>
      <c r="X28" s="96"/>
      <c r="Y28" s="96"/>
      <c r="Z28" s="96"/>
      <c r="AA28" s="96"/>
      <c r="AB28" s="96"/>
      <c r="AC28" s="96"/>
      <c r="AD28" s="97"/>
    </row>
    <row r="29" spans="1:30" s="4" customFormat="1" ht="19.5" customHeight="1" x14ac:dyDescent="0.15">
      <c r="A29" s="115"/>
      <c r="B29" s="116"/>
      <c r="C29" s="117"/>
      <c r="D29" s="111"/>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3"/>
    </row>
    <row r="30" spans="1:30" s="4" customFormat="1" ht="19.5" customHeight="1" x14ac:dyDescent="0.15">
      <c r="A30" s="91">
        <v>5</v>
      </c>
      <c r="B30" s="109" t="s">
        <v>69</v>
      </c>
      <c r="C30" s="83"/>
      <c r="D30" s="85"/>
      <c r="E30" s="86"/>
      <c r="F30" s="86"/>
      <c r="G30" s="86"/>
      <c r="H30" s="86"/>
      <c r="I30" s="96"/>
      <c r="J30" s="96"/>
      <c r="K30" s="96"/>
      <c r="L30" s="96"/>
      <c r="M30" s="96"/>
      <c r="N30" s="96"/>
      <c r="O30" s="96"/>
      <c r="P30" s="96"/>
      <c r="Q30" s="96"/>
      <c r="R30" s="96"/>
      <c r="S30" s="96"/>
      <c r="T30" s="96"/>
      <c r="U30" s="96"/>
      <c r="V30" s="96"/>
      <c r="W30" s="96"/>
      <c r="X30" s="96"/>
      <c r="Y30" s="96"/>
      <c r="Z30" s="96"/>
      <c r="AA30" s="96"/>
      <c r="AB30" s="96"/>
      <c r="AC30" s="96"/>
      <c r="AD30" s="97"/>
    </row>
    <row r="31" spans="1:30" s="4" customFormat="1" ht="19.5" customHeight="1" x14ac:dyDescent="0.15">
      <c r="A31" s="118"/>
      <c r="B31" s="110"/>
      <c r="C31" s="84"/>
      <c r="D31" s="111"/>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3"/>
    </row>
    <row r="32" spans="1:30" s="4" customFormat="1" ht="19.5" customHeight="1" x14ac:dyDescent="0.15">
      <c r="A32" s="106" t="s">
        <v>70</v>
      </c>
      <c r="B32" s="109" t="s">
        <v>71</v>
      </c>
      <c r="C32" s="83"/>
      <c r="D32" s="85"/>
      <c r="E32" s="86"/>
      <c r="F32" s="86"/>
      <c r="G32" s="86"/>
      <c r="H32" s="86"/>
      <c r="I32" s="96"/>
      <c r="J32" s="96"/>
      <c r="K32" s="96"/>
      <c r="L32" s="96"/>
      <c r="M32" s="96"/>
      <c r="N32" s="96"/>
      <c r="O32" s="96"/>
      <c r="P32" s="96"/>
      <c r="Q32" s="96"/>
      <c r="R32" s="96"/>
      <c r="S32" s="96"/>
      <c r="T32" s="96"/>
      <c r="U32" s="96"/>
      <c r="V32" s="96"/>
      <c r="W32" s="96"/>
      <c r="X32" s="96"/>
      <c r="Y32" s="96"/>
      <c r="Z32" s="96"/>
      <c r="AA32" s="96"/>
      <c r="AB32" s="96"/>
      <c r="AC32" s="96"/>
      <c r="AD32" s="97"/>
    </row>
    <row r="33" spans="1:30" s="4" customFormat="1" ht="19.5" customHeight="1" x14ac:dyDescent="0.15">
      <c r="A33" s="107"/>
      <c r="B33" s="110"/>
      <c r="C33" s="84"/>
      <c r="D33" s="111"/>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3"/>
    </row>
    <row r="34" spans="1:30" s="4" customFormat="1" ht="19.5" customHeight="1" x14ac:dyDescent="0.15">
      <c r="A34" s="107"/>
      <c r="B34" s="109" t="s">
        <v>72</v>
      </c>
      <c r="C34" s="83"/>
      <c r="D34" s="85"/>
      <c r="E34" s="86"/>
      <c r="F34" s="86"/>
      <c r="G34" s="86"/>
      <c r="H34" s="86"/>
      <c r="I34" s="96"/>
      <c r="J34" s="96"/>
      <c r="K34" s="96"/>
      <c r="L34" s="96"/>
      <c r="M34" s="96"/>
      <c r="N34" s="96"/>
      <c r="O34" s="96"/>
      <c r="P34" s="96"/>
      <c r="Q34" s="96"/>
      <c r="R34" s="96"/>
      <c r="S34" s="96"/>
      <c r="T34" s="96"/>
      <c r="U34" s="96"/>
      <c r="V34" s="96"/>
      <c r="W34" s="96"/>
      <c r="X34" s="96"/>
      <c r="Y34" s="96"/>
      <c r="Z34" s="96"/>
      <c r="AA34" s="96"/>
      <c r="AB34" s="96"/>
      <c r="AC34" s="96"/>
      <c r="AD34" s="97"/>
    </row>
    <row r="35" spans="1:30" s="4" customFormat="1" ht="19.5" customHeight="1" x14ac:dyDescent="0.15">
      <c r="A35" s="108"/>
      <c r="B35" s="110"/>
      <c r="C35" s="114"/>
      <c r="D35" s="111"/>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3"/>
    </row>
    <row r="36" spans="1:30" s="4" customFormat="1" ht="19.5" customHeight="1" x14ac:dyDescent="0.15">
      <c r="A36" s="91">
        <v>7</v>
      </c>
      <c r="B36" s="93" t="s">
        <v>73</v>
      </c>
      <c r="C36" s="83"/>
      <c r="D36" s="85"/>
      <c r="E36" s="86"/>
      <c r="F36" s="86"/>
      <c r="G36" s="86"/>
      <c r="H36" s="86"/>
      <c r="I36" s="96"/>
      <c r="J36" s="96"/>
      <c r="K36" s="96"/>
      <c r="L36" s="96"/>
      <c r="M36" s="96"/>
      <c r="N36" s="96"/>
      <c r="O36" s="96"/>
      <c r="P36" s="96"/>
      <c r="Q36" s="96"/>
      <c r="R36" s="96"/>
      <c r="S36" s="96"/>
      <c r="T36" s="96"/>
      <c r="U36" s="96"/>
      <c r="V36" s="96"/>
      <c r="W36" s="96"/>
      <c r="X36" s="96"/>
      <c r="Y36" s="96"/>
      <c r="Z36" s="96"/>
      <c r="AA36" s="96"/>
      <c r="AB36" s="96"/>
      <c r="AC36" s="96"/>
      <c r="AD36" s="97"/>
    </row>
    <row r="37" spans="1:30" s="4" customFormat="1" ht="19.5" customHeight="1" thickBot="1" x14ac:dyDescent="0.2">
      <c r="A37" s="92"/>
      <c r="B37" s="94"/>
      <c r="C37" s="95"/>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100"/>
    </row>
    <row r="38" spans="1:30" s="4" customFormat="1" ht="49.5" customHeight="1" thickTop="1" thickBot="1" x14ac:dyDescent="0.2">
      <c r="A38" s="101" t="s">
        <v>74</v>
      </c>
      <c r="B38" s="102"/>
      <c r="C38" s="57">
        <f>SUM(C10:C37)</f>
        <v>0</v>
      </c>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5"/>
    </row>
    <row r="39" spans="1:30" s="4" customFormat="1" ht="9" customHeight="1" x14ac:dyDescent="0.15">
      <c r="C39" s="58"/>
      <c r="D39" s="17"/>
    </row>
    <row r="40" spans="1:30" s="64" customFormat="1" ht="16.5" customHeight="1" x14ac:dyDescent="0.15">
      <c r="C40" s="74" t="s">
        <v>93</v>
      </c>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row>
    <row r="41" spans="1:30" s="64" customFormat="1" ht="3.75" customHeight="1" x14ac:dyDescent="0.15"/>
    <row r="42" spans="1:30" s="64" customFormat="1" ht="12" customHeight="1" x14ac:dyDescent="0.15">
      <c r="C42" s="65" t="s">
        <v>94</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row>
    <row r="43" spans="1:30" s="64" customFormat="1" ht="5.25" customHeight="1" x14ac:dyDescent="0.15">
      <c r="C43" s="66"/>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row>
    <row r="44" spans="1:30" s="64" customFormat="1" ht="12" customHeight="1" x14ac:dyDescent="0.15">
      <c r="C44" s="65" t="s">
        <v>95</v>
      </c>
      <c r="D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row>
    <row r="45" spans="1:30" s="64" customFormat="1" ht="12" customHeight="1" x14ac:dyDescent="0.15">
      <c r="C45" s="65" t="s">
        <v>96</v>
      </c>
      <c r="D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1:30" s="64" customFormat="1" ht="12" customHeight="1" x14ac:dyDescent="0.15">
      <c r="C46" s="65" t="s">
        <v>97</v>
      </c>
      <c r="D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1:30" s="64" customFormat="1" ht="4.5" customHeight="1" x14ac:dyDescent="0.15">
      <c r="C47" s="66"/>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row>
    <row r="48" spans="1:30" s="64" customFormat="1" ht="12" customHeight="1" x14ac:dyDescent="0.15">
      <c r="C48" s="65" t="s">
        <v>98</v>
      </c>
      <c r="D48" s="67" t="s">
        <v>99</v>
      </c>
      <c r="E48" s="73">
        <f>支出の部!E33</f>
        <v>0</v>
      </c>
      <c r="F48" s="73"/>
      <c r="G48" s="73"/>
      <c r="H48" s="73"/>
      <c r="I48" s="65" t="s">
        <v>91</v>
      </c>
      <c r="J48" s="65" t="s">
        <v>100</v>
      </c>
      <c r="K48" s="73">
        <v>120000</v>
      </c>
      <c r="L48" s="73"/>
      <c r="M48" s="73"/>
      <c r="N48" s="65" t="s">
        <v>91</v>
      </c>
      <c r="O48" s="65" t="s">
        <v>101</v>
      </c>
      <c r="P48" s="65"/>
      <c r="Q48" s="65"/>
      <c r="S48" s="65"/>
      <c r="T48" s="65"/>
      <c r="V48" s="65" t="s">
        <v>102</v>
      </c>
      <c r="W48" s="73">
        <f>IF(E48&lt;=120000,E48,ROUNDDOWN((E48-K48)/3,0)+120000)</f>
        <v>0</v>
      </c>
      <c r="X48" s="74"/>
      <c r="Y48" s="74"/>
      <c r="Z48" s="74"/>
      <c r="AA48" s="65" t="s">
        <v>91</v>
      </c>
      <c r="AB48" s="65"/>
    </row>
    <row r="49" spans="3:28" s="64" customFormat="1" ht="12" customHeight="1" x14ac:dyDescent="0.15">
      <c r="C49" s="65" t="s">
        <v>103</v>
      </c>
      <c r="D49" s="65"/>
      <c r="E49" s="65"/>
      <c r="F49" s="65"/>
      <c r="G49" s="65"/>
      <c r="H49" s="65"/>
      <c r="I49" s="65"/>
      <c r="J49" s="65"/>
      <c r="K49" s="65"/>
      <c r="L49" s="65"/>
      <c r="M49" s="65"/>
      <c r="N49" s="65"/>
      <c r="O49" s="65"/>
      <c r="P49" s="68"/>
      <c r="Q49" s="65"/>
      <c r="R49" s="65"/>
      <c r="S49" s="65"/>
      <c r="T49" s="65"/>
      <c r="V49" s="65" t="s">
        <v>102</v>
      </c>
      <c r="W49" s="73">
        <f>C12</f>
        <v>0</v>
      </c>
      <c r="X49" s="74"/>
      <c r="Y49" s="74"/>
      <c r="Z49" s="74"/>
      <c r="AA49" s="65" t="s">
        <v>91</v>
      </c>
      <c r="AB49" s="65"/>
    </row>
    <row r="50" spans="3:28" s="64" customFormat="1" ht="3.75" customHeight="1" thickBot="1" x14ac:dyDescent="0.2">
      <c r="C50" s="66"/>
    </row>
    <row r="51" spans="3:28" s="64" customFormat="1" ht="20.25" customHeight="1" thickBot="1" x14ac:dyDescent="0.2">
      <c r="C51" s="69" t="s">
        <v>104</v>
      </c>
      <c r="D51" s="70"/>
      <c r="E51" s="70"/>
      <c r="F51" s="70"/>
      <c r="G51" s="70"/>
      <c r="H51" s="70"/>
      <c r="I51" s="70"/>
      <c r="J51" s="70"/>
      <c r="K51" s="70"/>
      <c r="L51" s="70"/>
      <c r="M51" s="70"/>
      <c r="N51" s="70"/>
      <c r="O51" s="70"/>
      <c r="P51" s="70"/>
      <c r="Q51" s="70"/>
      <c r="R51" s="70"/>
      <c r="S51" s="70"/>
      <c r="T51" s="70"/>
      <c r="U51" s="70"/>
      <c r="V51" s="75" t="str">
        <f>IF(W49-W48&lt;=0,"0",W49-W48)</f>
        <v>0</v>
      </c>
      <c r="W51" s="76"/>
      <c r="X51" s="76"/>
      <c r="Y51" s="76"/>
      <c r="Z51" s="70" t="s">
        <v>91</v>
      </c>
      <c r="AA51" s="71"/>
    </row>
    <row r="52" spans="3:28" s="64" customFormat="1" ht="3.75" customHeight="1" x14ac:dyDescent="0.15"/>
    <row r="53" spans="3:28" s="64" customFormat="1" x14ac:dyDescent="0.15">
      <c r="C53" s="77" t="s">
        <v>105</v>
      </c>
      <c r="D53" s="78"/>
      <c r="E53" s="78"/>
      <c r="F53" s="78"/>
      <c r="G53" s="78"/>
      <c r="H53" s="78"/>
      <c r="I53" s="78"/>
      <c r="J53" s="78"/>
      <c r="K53" s="78"/>
      <c r="L53" s="78"/>
      <c r="M53" s="78"/>
      <c r="N53" s="78"/>
      <c r="O53" s="78"/>
      <c r="P53" s="78"/>
      <c r="Q53" s="78"/>
      <c r="R53" s="78"/>
      <c r="S53" s="78"/>
      <c r="T53" s="78"/>
      <c r="U53" s="78"/>
      <c r="V53" s="78"/>
      <c r="W53" s="78"/>
      <c r="X53" s="78"/>
      <c r="Y53" s="78"/>
      <c r="Z53" s="78"/>
      <c r="AA53" s="78"/>
      <c r="AB53" s="78"/>
    </row>
  </sheetData>
  <mergeCells count="65">
    <mergeCell ref="B20:B21"/>
    <mergeCell ref="A4:AD4"/>
    <mergeCell ref="Q6:AD6"/>
    <mergeCell ref="A7:AD7"/>
    <mergeCell ref="A8:AD8"/>
    <mergeCell ref="A9:B9"/>
    <mergeCell ref="D9:AD9"/>
    <mergeCell ref="B22:B23"/>
    <mergeCell ref="C22:C23"/>
    <mergeCell ref="D22:AD23"/>
    <mergeCell ref="A10:A11"/>
    <mergeCell ref="B10:B11"/>
    <mergeCell ref="C10:C11"/>
    <mergeCell ref="D10:AD11"/>
    <mergeCell ref="A12:A23"/>
    <mergeCell ref="B12:B13"/>
    <mergeCell ref="C12:C13"/>
    <mergeCell ref="D12:AD13"/>
    <mergeCell ref="D15:AD15"/>
    <mergeCell ref="B16:B17"/>
    <mergeCell ref="C16:C17"/>
    <mergeCell ref="D16:AD17"/>
    <mergeCell ref="B18:B19"/>
    <mergeCell ref="A24:A27"/>
    <mergeCell ref="B24:B25"/>
    <mergeCell ref="C24:C25"/>
    <mergeCell ref="D24:AD25"/>
    <mergeCell ref="B26:B27"/>
    <mergeCell ref="C26:C27"/>
    <mergeCell ref="D26:AD27"/>
    <mergeCell ref="A28:A29"/>
    <mergeCell ref="B28:B29"/>
    <mergeCell ref="C28:C29"/>
    <mergeCell ref="D28:AD29"/>
    <mergeCell ref="A30:A31"/>
    <mergeCell ref="B30:B31"/>
    <mergeCell ref="C30:C31"/>
    <mergeCell ref="D30:AD31"/>
    <mergeCell ref="A32:A35"/>
    <mergeCell ref="B32:B33"/>
    <mergeCell ref="C32:C33"/>
    <mergeCell ref="D32:AD33"/>
    <mergeCell ref="B34:B35"/>
    <mergeCell ref="C34:C35"/>
    <mergeCell ref="D34:AD35"/>
    <mergeCell ref="A36:A37"/>
    <mergeCell ref="B36:B37"/>
    <mergeCell ref="C36:C37"/>
    <mergeCell ref="D36:AD37"/>
    <mergeCell ref="A38:B38"/>
    <mergeCell ref="D38:AD38"/>
    <mergeCell ref="W49:Z49"/>
    <mergeCell ref="V51:Y51"/>
    <mergeCell ref="C53:AB53"/>
    <mergeCell ref="D14:F14"/>
    <mergeCell ref="G14:H14"/>
    <mergeCell ref="K14:M14"/>
    <mergeCell ref="C40:AC40"/>
    <mergeCell ref="E48:H48"/>
    <mergeCell ref="K48:M48"/>
    <mergeCell ref="W48:Z48"/>
    <mergeCell ref="C20:C21"/>
    <mergeCell ref="D20:AD21"/>
    <mergeCell ref="C18:C19"/>
    <mergeCell ref="D18:AD19"/>
  </mergeCells>
  <phoneticPr fontId="2"/>
  <pageMargins left="0.39370078740157483" right="0.19685039370078741" top="0.23622047244094491" bottom="0.23622047244094491" header="0.19685039370078741" footer="0.19685039370078741"/>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topLeftCell="A25" zoomScaleNormal="100" zoomScaleSheetLayoutView="100" workbookViewId="0">
      <selection activeCell="D35" sqref="D35:D39"/>
    </sheetView>
  </sheetViews>
  <sheetFormatPr defaultRowHeight="24.95" customHeight="1" x14ac:dyDescent="0.15"/>
  <cols>
    <col min="1" max="3" width="3.625" style="40" customWidth="1"/>
    <col min="4" max="4" width="22.75" style="40" customWidth="1"/>
    <col min="5" max="5" width="12.875" style="41" customWidth="1"/>
    <col min="6" max="6" width="9.875" style="40" customWidth="1"/>
    <col min="7" max="7" width="7.125" style="40" customWidth="1"/>
    <col min="8" max="8" width="2.5" style="42" customWidth="1"/>
    <col min="9" max="9" width="9.875" style="40" customWidth="1"/>
    <col min="10" max="10" width="7.125" style="40" customWidth="1"/>
    <col min="11" max="11" width="2.5" style="42" customWidth="1"/>
    <col min="12" max="12" width="9.875" style="40" customWidth="1"/>
    <col min="13" max="13" width="7.125" style="40" customWidth="1"/>
    <col min="14" max="14" width="2.5" style="40" customWidth="1"/>
    <col min="15" max="16384" width="9" style="40"/>
  </cols>
  <sheetData>
    <row r="1" spans="1:14" s="4" customFormat="1" ht="22.5" customHeight="1" thickBot="1" x14ac:dyDescent="0.2">
      <c r="A1" s="1" t="s">
        <v>35</v>
      </c>
      <c r="B1" s="2"/>
      <c r="C1" s="2"/>
      <c r="D1" s="3"/>
      <c r="E1" s="3"/>
      <c r="F1" s="3"/>
      <c r="H1" s="5"/>
      <c r="K1" s="5"/>
    </row>
    <row r="2" spans="1:14" s="4" customFormat="1" ht="25.5" customHeight="1" x14ac:dyDescent="0.15">
      <c r="A2" s="159" t="s">
        <v>34</v>
      </c>
      <c r="B2" s="190" t="s">
        <v>0</v>
      </c>
      <c r="C2" s="190"/>
      <c r="D2" s="191"/>
      <c r="E2" s="6" t="s">
        <v>24</v>
      </c>
      <c r="F2" s="176" t="s">
        <v>1</v>
      </c>
      <c r="G2" s="177"/>
      <c r="H2" s="177"/>
      <c r="I2" s="177"/>
      <c r="J2" s="177"/>
      <c r="K2" s="177"/>
      <c r="L2" s="177"/>
      <c r="M2" s="177"/>
      <c r="N2" s="178"/>
    </row>
    <row r="3" spans="1:14" s="4" customFormat="1" ht="12.75" customHeight="1" x14ac:dyDescent="0.15">
      <c r="A3" s="160"/>
      <c r="B3" s="192" t="s">
        <v>2</v>
      </c>
      <c r="C3" s="188">
        <v>1</v>
      </c>
      <c r="D3" s="142" t="s">
        <v>3</v>
      </c>
      <c r="E3" s="170"/>
      <c r="F3" s="179"/>
      <c r="G3" s="119"/>
      <c r="H3" s="119"/>
      <c r="I3" s="119"/>
      <c r="J3" s="119"/>
      <c r="K3" s="119"/>
      <c r="L3" s="119"/>
      <c r="M3" s="119"/>
      <c r="N3" s="120"/>
    </row>
    <row r="4" spans="1:14" s="4" customFormat="1" ht="12.75" customHeight="1" x14ac:dyDescent="0.15">
      <c r="A4" s="160"/>
      <c r="B4" s="193"/>
      <c r="C4" s="189"/>
      <c r="D4" s="143"/>
      <c r="E4" s="171"/>
      <c r="F4" s="180"/>
      <c r="G4" s="181"/>
      <c r="H4" s="181"/>
      <c r="I4" s="181"/>
      <c r="J4" s="181"/>
      <c r="K4" s="181"/>
      <c r="L4" s="181"/>
      <c r="M4" s="181"/>
      <c r="N4" s="182"/>
    </row>
    <row r="5" spans="1:14" s="4" customFormat="1" ht="12.75" customHeight="1" x14ac:dyDescent="0.15">
      <c r="A5" s="160"/>
      <c r="B5" s="193"/>
      <c r="C5" s="188">
        <v>2</v>
      </c>
      <c r="D5" s="142" t="s">
        <v>4</v>
      </c>
      <c r="E5" s="170"/>
      <c r="F5" s="179"/>
      <c r="G5" s="119"/>
      <c r="H5" s="119"/>
      <c r="I5" s="119"/>
      <c r="J5" s="119"/>
      <c r="K5" s="119"/>
      <c r="L5" s="119"/>
      <c r="M5" s="119"/>
      <c r="N5" s="120"/>
    </row>
    <row r="6" spans="1:14" s="4" customFormat="1" ht="12.75" customHeight="1" x14ac:dyDescent="0.15">
      <c r="A6" s="160"/>
      <c r="B6" s="193"/>
      <c r="C6" s="189"/>
      <c r="D6" s="143"/>
      <c r="E6" s="171"/>
      <c r="F6" s="136"/>
      <c r="G6" s="122"/>
      <c r="H6" s="122"/>
      <c r="I6" s="122"/>
      <c r="J6" s="122"/>
      <c r="K6" s="122"/>
      <c r="L6" s="122"/>
      <c r="M6" s="122"/>
      <c r="N6" s="123"/>
    </row>
    <row r="7" spans="1:14" s="4" customFormat="1" ht="12.75" customHeight="1" x14ac:dyDescent="0.15">
      <c r="A7" s="160"/>
      <c r="B7" s="193"/>
      <c r="C7" s="188">
        <v>3</v>
      </c>
      <c r="D7" s="142" t="s">
        <v>5</v>
      </c>
      <c r="E7" s="170"/>
      <c r="F7" s="179"/>
      <c r="G7" s="183"/>
      <c r="H7" s="183"/>
      <c r="I7" s="183"/>
      <c r="J7" s="183"/>
      <c r="K7" s="183"/>
      <c r="L7" s="183"/>
      <c r="M7" s="183"/>
      <c r="N7" s="184"/>
    </row>
    <row r="8" spans="1:14" s="4" customFormat="1" ht="12.75" customHeight="1" x14ac:dyDescent="0.15">
      <c r="A8" s="160"/>
      <c r="B8" s="193"/>
      <c r="C8" s="189"/>
      <c r="D8" s="143"/>
      <c r="E8" s="171"/>
      <c r="F8" s="185"/>
      <c r="G8" s="186"/>
      <c r="H8" s="186"/>
      <c r="I8" s="186"/>
      <c r="J8" s="186"/>
      <c r="K8" s="186"/>
      <c r="L8" s="186"/>
      <c r="M8" s="186"/>
      <c r="N8" s="187"/>
    </row>
    <row r="9" spans="1:14" s="4" customFormat="1" ht="12.75" customHeight="1" x14ac:dyDescent="0.15">
      <c r="A9" s="160"/>
      <c r="B9" s="193"/>
      <c r="C9" s="188">
        <v>4</v>
      </c>
      <c r="D9" s="142" t="s">
        <v>6</v>
      </c>
      <c r="E9" s="170"/>
      <c r="F9" s="179"/>
      <c r="G9" s="183"/>
      <c r="H9" s="183"/>
      <c r="I9" s="183"/>
      <c r="J9" s="183"/>
      <c r="K9" s="183"/>
      <c r="L9" s="183"/>
      <c r="M9" s="183"/>
      <c r="N9" s="184"/>
    </row>
    <row r="10" spans="1:14" s="4" customFormat="1" ht="12.75" customHeight="1" x14ac:dyDescent="0.15">
      <c r="A10" s="160"/>
      <c r="B10" s="193"/>
      <c r="C10" s="189"/>
      <c r="D10" s="143"/>
      <c r="E10" s="171"/>
      <c r="F10" s="185"/>
      <c r="G10" s="186"/>
      <c r="H10" s="186"/>
      <c r="I10" s="186"/>
      <c r="J10" s="186"/>
      <c r="K10" s="186"/>
      <c r="L10" s="186"/>
      <c r="M10" s="186"/>
      <c r="N10" s="187"/>
    </row>
    <row r="11" spans="1:14" s="4" customFormat="1" ht="12.75" customHeight="1" x14ac:dyDescent="0.15">
      <c r="A11" s="160"/>
      <c r="B11" s="193"/>
      <c r="C11" s="188">
        <v>5</v>
      </c>
      <c r="D11" s="142" t="s">
        <v>7</v>
      </c>
      <c r="E11" s="170"/>
      <c r="F11" s="179"/>
      <c r="G11" s="183"/>
      <c r="H11" s="183"/>
      <c r="I11" s="183"/>
      <c r="J11" s="183"/>
      <c r="K11" s="183"/>
      <c r="L11" s="183"/>
      <c r="M11" s="183"/>
      <c r="N11" s="184"/>
    </row>
    <row r="12" spans="1:14" s="4" customFormat="1" ht="12.75" customHeight="1" x14ac:dyDescent="0.15">
      <c r="A12" s="160"/>
      <c r="B12" s="193"/>
      <c r="C12" s="189"/>
      <c r="D12" s="143"/>
      <c r="E12" s="171"/>
      <c r="F12" s="185"/>
      <c r="G12" s="186"/>
      <c r="H12" s="186"/>
      <c r="I12" s="186"/>
      <c r="J12" s="186"/>
      <c r="K12" s="186"/>
      <c r="L12" s="186"/>
      <c r="M12" s="186"/>
      <c r="N12" s="187"/>
    </row>
    <row r="13" spans="1:14" s="4" customFormat="1" ht="12.75" customHeight="1" x14ac:dyDescent="0.15">
      <c r="A13" s="160"/>
      <c r="B13" s="193"/>
      <c r="C13" s="188">
        <v>6</v>
      </c>
      <c r="D13" s="142" t="s">
        <v>8</v>
      </c>
      <c r="E13" s="170"/>
      <c r="F13" s="179"/>
      <c r="G13" s="183"/>
      <c r="H13" s="183"/>
      <c r="I13" s="183"/>
      <c r="J13" s="183"/>
      <c r="K13" s="183"/>
      <c r="L13" s="183"/>
      <c r="M13" s="183"/>
      <c r="N13" s="184"/>
    </row>
    <row r="14" spans="1:14" s="4" customFormat="1" ht="12.75" customHeight="1" x14ac:dyDescent="0.15">
      <c r="A14" s="160"/>
      <c r="B14" s="193"/>
      <c r="C14" s="189"/>
      <c r="D14" s="143"/>
      <c r="E14" s="171"/>
      <c r="F14" s="185"/>
      <c r="G14" s="186"/>
      <c r="H14" s="186"/>
      <c r="I14" s="186"/>
      <c r="J14" s="186"/>
      <c r="K14" s="186"/>
      <c r="L14" s="186"/>
      <c r="M14" s="186"/>
      <c r="N14" s="187"/>
    </row>
    <row r="15" spans="1:14" s="4" customFormat="1" ht="12.75" customHeight="1" x14ac:dyDescent="0.15">
      <c r="A15" s="160"/>
      <c r="B15" s="193"/>
      <c r="C15" s="188">
        <v>7</v>
      </c>
      <c r="D15" s="142" t="s">
        <v>19</v>
      </c>
      <c r="E15" s="170"/>
      <c r="F15" s="179"/>
      <c r="G15" s="183"/>
      <c r="H15" s="183"/>
      <c r="I15" s="183"/>
      <c r="J15" s="183"/>
      <c r="K15" s="183"/>
      <c r="L15" s="183"/>
      <c r="M15" s="183"/>
      <c r="N15" s="184"/>
    </row>
    <row r="16" spans="1:14" s="4" customFormat="1" ht="12.75" customHeight="1" thickBot="1" x14ac:dyDescent="0.2">
      <c r="A16" s="160"/>
      <c r="B16" s="194"/>
      <c r="C16" s="195"/>
      <c r="D16" s="196"/>
      <c r="E16" s="172"/>
      <c r="F16" s="217"/>
      <c r="G16" s="218"/>
      <c r="H16" s="218"/>
      <c r="I16" s="218"/>
      <c r="J16" s="218"/>
      <c r="K16" s="218"/>
      <c r="L16" s="218"/>
      <c r="M16" s="218"/>
      <c r="N16" s="219"/>
    </row>
    <row r="17" spans="1:14" s="4" customFormat="1" ht="25.5" customHeight="1" thickTop="1" thickBot="1" x14ac:dyDescent="0.2">
      <c r="A17" s="160"/>
      <c r="B17" s="197" t="s">
        <v>9</v>
      </c>
      <c r="C17" s="197"/>
      <c r="D17" s="198"/>
      <c r="E17" s="7">
        <f>SUM(E3:E16)</f>
        <v>0</v>
      </c>
      <c r="F17" s="220"/>
      <c r="G17" s="221"/>
      <c r="H17" s="221"/>
      <c r="I17" s="221"/>
      <c r="J17" s="221"/>
      <c r="K17" s="221"/>
      <c r="L17" s="221"/>
      <c r="M17" s="221"/>
      <c r="N17" s="222"/>
    </row>
    <row r="18" spans="1:14" s="4" customFormat="1" ht="15" customHeight="1" thickTop="1" x14ac:dyDescent="0.15">
      <c r="A18" s="160"/>
      <c r="B18" s="202" t="s">
        <v>10</v>
      </c>
      <c r="C18" s="205">
        <v>1</v>
      </c>
      <c r="D18" s="206" t="s">
        <v>11</v>
      </c>
      <c r="E18" s="173"/>
      <c r="F18" s="179"/>
      <c r="G18" s="183"/>
      <c r="H18" s="183"/>
      <c r="I18" s="183"/>
      <c r="J18" s="183"/>
      <c r="K18" s="183"/>
      <c r="L18" s="183"/>
      <c r="M18" s="183"/>
      <c r="N18" s="184"/>
    </row>
    <row r="19" spans="1:14" s="4" customFormat="1" ht="15" customHeight="1" x14ac:dyDescent="0.15">
      <c r="A19" s="160"/>
      <c r="B19" s="202"/>
      <c r="C19" s="189"/>
      <c r="D19" s="143"/>
      <c r="E19" s="110"/>
      <c r="F19" s="185"/>
      <c r="G19" s="186"/>
      <c r="H19" s="186"/>
      <c r="I19" s="186"/>
      <c r="J19" s="186"/>
      <c r="K19" s="186"/>
      <c r="L19" s="186"/>
      <c r="M19" s="186"/>
      <c r="N19" s="187"/>
    </row>
    <row r="20" spans="1:14" s="4" customFormat="1" ht="15" customHeight="1" x14ac:dyDescent="0.15">
      <c r="A20" s="160"/>
      <c r="B20" s="202"/>
      <c r="C20" s="188">
        <v>2</v>
      </c>
      <c r="D20" s="174" t="s">
        <v>12</v>
      </c>
      <c r="E20" s="170"/>
      <c r="F20" s="179"/>
      <c r="G20" s="183"/>
      <c r="H20" s="183"/>
      <c r="I20" s="183"/>
      <c r="J20" s="183"/>
      <c r="K20" s="183"/>
      <c r="L20" s="183"/>
      <c r="M20" s="183"/>
      <c r="N20" s="184"/>
    </row>
    <row r="21" spans="1:14" s="4" customFormat="1" ht="15" customHeight="1" x14ac:dyDescent="0.15">
      <c r="A21" s="160"/>
      <c r="B21" s="202"/>
      <c r="C21" s="189"/>
      <c r="D21" s="175"/>
      <c r="E21" s="171"/>
      <c r="F21" s="185"/>
      <c r="G21" s="186"/>
      <c r="H21" s="186"/>
      <c r="I21" s="186"/>
      <c r="J21" s="186"/>
      <c r="K21" s="186"/>
      <c r="L21" s="186"/>
      <c r="M21" s="186"/>
      <c r="N21" s="187"/>
    </row>
    <row r="22" spans="1:14" s="4" customFormat="1" ht="15" customHeight="1" x14ac:dyDescent="0.15">
      <c r="A22" s="160"/>
      <c r="B22" s="202"/>
      <c r="C22" s="188">
        <v>3</v>
      </c>
      <c r="D22" s="142" t="s">
        <v>13</v>
      </c>
      <c r="E22" s="170"/>
      <c r="F22" s="179"/>
      <c r="G22" s="183"/>
      <c r="H22" s="183"/>
      <c r="I22" s="183"/>
      <c r="J22" s="183"/>
      <c r="K22" s="183"/>
      <c r="L22" s="183"/>
      <c r="M22" s="183"/>
      <c r="N22" s="184"/>
    </row>
    <row r="23" spans="1:14" s="4" customFormat="1" ht="15" customHeight="1" x14ac:dyDescent="0.15">
      <c r="A23" s="160"/>
      <c r="B23" s="202"/>
      <c r="C23" s="189"/>
      <c r="D23" s="143"/>
      <c r="E23" s="171"/>
      <c r="F23" s="185"/>
      <c r="G23" s="186"/>
      <c r="H23" s="186"/>
      <c r="I23" s="186"/>
      <c r="J23" s="186"/>
      <c r="K23" s="186"/>
      <c r="L23" s="186"/>
      <c r="M23" s="186"/>
      <c r="N23" s="187"/>
    </row>
    <row r="24" spans="1:14" s="4" customFormat="1" ht="15" customHeight="1" x14ac:dyDescent="0.15">
      <c r="A24" s="160"/>
      <c r="B24" s="202"/>
      <c r="C24" s="188">
        <v>4</v>
      </c>
      <c r="D24" s="142" t="s">
        <v>14</v>
      </c>
      <c r="E24" s="170"/>
      <c r="F24" s="179"/>
      <c r="G24" s="183"/>
      <c r="H24" s="183"/>
      <c r="I24" s="183"/>
      <c r="J24" s="183"/>
      <c r="K24" s="183"/>
      <c r="L24" s="183"/>
      <c r="M24" s="183"/>
      <c r="N24" s="184"/>
    </row>
    <row r="25" spans="1:14" s="4" customFormat="1" ht="15" customHeight="1" x14ac:dyDescent="0.15">
      <c r="A25" s="160"/>
      <c r="B25" s="202"/>
      <c r="C25" s="189"/>
      <c r="D25" s="143"/>
      <c r="E25" s="171"/>
      <c r="F25" s="185"/>
      <c r="G25" s="186"/>
      <c r="H25" s="186"/>
      <c r="I25" s="186"/>
      <c r="J25" s="186"/>
      <c r="K25" s="186"/>
      <c r="L25" s="186"/>
      <c r="M25" s="186"/>
      <c r="N25" s="187"/>
    </row>
    <row r="26" spans="1:14" s="4" customFormat="1" ht="15" customHeight="1" x14ac:dyDescent="0.15">
      <c r="A26" s="160"/>
      <c r="B26" s="202"/>
      <c r="C26" s="188">
        <v>5</v>
      </c>
      <c r="D26" s="142" t="s">
        <v>15</v>
      </c>
      <c r="E26" s="170"/>
      <c r="F26" s="179"/>
      <c r="G26" s="183"/>
      <c r="H26" s="183"/>
      <c r="I26" s="183"/>
      <c r="J26" s="183"/>
      <c r="K26" s="183"/>
      <c r="L26" s="183"/>
      <c r="M26" s="183"/>
      <c r="N26" s="184"/>
    </row>
    <row r="27" spans="1:14" s="4" customFormat="1" ht="15" customHeight="1" x14ac:dyDescent="0.15">
      <c r="A27" s="160"/>
      <c r="B27" s="202"/>
      <c r="C27" s="189"/>
      <c r="D27" s="143"/>
      <c r="E27" s="171"/>
      <c r="F27" s="185"/>
      <c r="G27" s="186"/>
      <c r="H27" s="186"/>
      <c r="I27" s="186"/>
      <c r="J27" s="186"/>
      <c r="K27" s="186"/>
      <c r="L27" s="186"/>
      <c r="M27" s="186"/>
      <c r="N27" s="187"/>
    </row>
    <row r="28" spans="1:14" s="4" customFormat="1" ht="15" customHeight="1" x14ac:dyDescent="0.15">
      <c r="A28" s="160"/>
      <c r="B28" s="202"/>
      <c r="C28" s="188">
        <v>6</v>
      </c>
      <c r="D28" s="109" t="s">
        <v>16</v>
      </c>
      <c r="E28" s="170"/>
      <c r="F28" s="179"/>
      <c r="G28" s="183"/>
      <c r="H28" s="183"/>
      <c r="I28" s="183"/>
      <c r="J28" s="183"/>
      <c r="K28" s="183"/>
      <c r="L28" s="183"/>
      <c r="M28" s="183"/>
      <c r="N28" s="184"/>
    </row>
    <row r="29" spans="1:14" s="4" customFormat="1" ht="15" customHeight="1" x14ac:dyDescent="0.15">
      <c r="A29" s="160"/>
      <c r="B29" s="202"/>
      <c r="C29" s="189"/>
      <c r="D29" s="110"/>
      <c r="E29" s="171"/>
      <c r="F29" s="185"/>
      <c r="G29" s="186"/>
      <c r="H29" s="186"/>
      <c r="I29" s="186"/>
      <c r="J29" s="186"/>
      <c r="K29" s="186"/>
      <c r="L29" s="186"/>
      <c r="M29" s="186"/>
      <c r="N29" s="187"/>
    </row>
    <row r="30" spans="1:14" s="4" customFormat="1" ht="15" customHeight="1" x14ac:dyDescent="0.15">
      <c r="A30" s="160"/>
      <c r="B30" s="202"/>
      <c r="C30" s="188">
        <v>7</v>
      </c>
      <c r="D30" s="109" t="s">
        <v>20</v>
      </c>
      <c r="E30" s="170"/>
      <c r="F30" s="179"/>
      <c r="G30" s="183"/>
      <c r="H30" s="183"/>
      <c r="I30" s="183"/>
      <c r="J30" s="183"/>
      <c r="K30" s="183"/>
      <c r="L30" s="183"/>
      <c r="M30" s="183"/>
      <c r="N30" s="184"/>
    </row>
    <row r="31" spans="1:14" s="4" customFormat="1" ht="15" customHeight="1" thickBot="1" x14ac:dyDescent="0.2">
      <c r="A31" s="160"/>
      <c r="B31" s="203"/>
      <c r="C31" s="195"/>
      <c r="D31" s="204"/>
      <c r="E31" s="172"/>
      <c r="F31" s="185"/>
      <c r="G31" s="186"/>
      <c r="H31" s="186"/>
      <c r="I31" s="186"/>
      <c r="J31" s="186"/>
      <c r="K31" s="186"/>
      <c r="L31" s="186"/>
      <c r="M31" s="186"/>
      <c r="N31" s="187"/>
    </row>
    <row r="32" spans="1:14" s="4" customFormat="1" ht="25.5" customHeight="1" thickTop="1" thickBot="1" x14ac:dyDescent="0.2">
      <c r="A32" s="160"/>
      <c r="B32" s="197" t="s">
        <v>17</v>
      </c>
      <c r="C32" s="197"/>
      <c r="D32" s="198"/>
      <c r="E32" s="8">
        <f>SUM(E18:E31)</f>
        <v>0</v>
      </c>
      <c r="F32" s="220"/>
      <c r="G32" s="221"/>
      <c r="H32" s="221"/>
      <c r="I32" s="221"/>
      <c r="J32" s="221"/>
      <c r="K32" s="221"/>
      <c r="L32" s="221"/>
      <c r="M32" s="221"/>
      <c r="N32" s="222"/>
    </row>
    <row r="33" spans="1:14" s="4" customFormat="1" ht="36" customHeight="1" thickTop="1" thickBot="1" x14ac:dyDescent="0.2">
      <c r="A33" s="161"/>
      <c r="B33" s="212" t="s">
        <v>25</v>
      </c>
      <c r="C33" s="212"/>
      <c r="D33" s="213"/>
      <c r="E33" s="9">
        <f>E17+E32</f>
        <v>0</v>
      </c>
      <c r="F33" s="226" t="s">
        <v>84</v>
      </c>
      <c r="G33" s="227"/>
      <c r="H33" s="227"/>
      <c r="I33" s="227"/>
      <c r="J33" s="227"/>
      <c r="K33" s="227"/>
      <c r="L33" s="10" t="str">
        <f>IF(E33=0,"",IF(E33&lt;=120000,ROUNDDOWN(E33,0),ROUNDDOWN(((E33-120000)/3+120000),0)))</f>
        <v/>
      </c>
      <c r="M33" s="11"/>
      <c r="N33" s="12"/>
    </row>
    <row r="34" spans="1:14" s="4" customFormat="1" ht="31.5" customHeight="1" thickBot="1" x14ac:dyDescent="0.2">
      <c r="A34" s="13"/>
      <c r="B34" s="14"/>
      <c r="C34" s="15"/>
      <c r="D34" s="15"/>
      <c r="E34" s="16"/>
      <c r="F34" s="17"/>
      <c r="G34" s="18"/>
      <c r="H34" s="19"/>
      <c r="I34" s="17"/>
      <c r="J34" s="20"/>
      <c r="K34" s="19"/>
      <c r="L34" s="17"/>
      <c r="M34" s="20"/>
      <c r="N34" s="17"/>
    </row>
    <row r="35" spans="1:14" s="4" customFormat="1" ht="24" customHeight="1" x14ac:dyDescent="0.15">
      <c r="A35" s="159" t="s">
        <v>33</v>
      </c>
      <c r="B35" s="214" t="s">
        <v>36</v>
      </c>
      <c r="C35" s="21">
        <v>1</v>
      </c>
      <c r="D35" s="22" t="s">
        <v>86</v>
      </c>
      <c r="E35" s="23"/>
      <c r="F35" s="223"/>
      <c r="G35" s="224"/>
      <c r="H35" s="224"/>
      <c r="I35" s="224"/>
      <c r="J35" s="224"/>
      <c r="K35" s="224"/>
      <c r="L35" s="224"/>
      <c r="M35" s="224"/>
      <c r="N35" s="225"/>
    </row>
    <row r="36" spans="1:14" s="4" customFormat="1" ht="24" customHeight="1" x14ac:dyDescent="0.15">
      <c r="A36" s="162"/>
      <c r="B36" s="215"/>
      <c r="C36" s="24">
        <v>2</v>
      </c>
      <c r="D36" s="72" t="s">
        <v>106</v>
      </c>
      <c r="E36" s="26"/>
      <c r="F36" s="199"/>
      <c r="G36" s="200"/>
      <c r="H36" s="200"/>
      <c r="I36" s="200"/>
      <c r="J36" s="200"/>
      <c r="K36" s="200"/>
      <c r="L36" s="200"/>
      <c r="M36" s="200"/>
      <c r="N36" s="201"/>
    </row>
    <row r="37" spans="1:14" s="4" customFormat="1" ht="24" customHeight="1" x14ac:dyDescent="0.15">
      <c r="A37" s="162"/>
      <c r="B37" s="215"/>
      <c r="C37" s="27">
        <v>3</v>
      </c>
      <c r="D37" s="25" t="s">
        <v>32</v>
      </c>
      <c r="E37" s="26"/>
      <c r="F37" s="199"/>
      <c r="G37" s="200"/>
      <c r="H37" s="200"/>
      <c r="I37" s="200"/>
      <c r="J37" s="200"/>
      <c r="K37" s="200"/>
      <c r="L37" s="200"/>
      <c r="M37" s="200"/>
      <c r="N37" s="201"/>
    </row>
    <row r="38" spans="1:14" s="4" customFormat="1" ht="24" customHeight="1" x14ac:dyDescent="0.15">
      <c r="A38" s="162"/>
      <c r="B38" s="215"/>
      <c r="C38" s="28">
        <v>4</v>
      </c>
      <c r="D38" s="25" t="s">
        <v>31</v>
      </c>
      <c r="E38" s="26"/>
      <c r="F38" s="199"/>
      <c r="G38" s="200"/>
      <c r="H38" s="200"/>
      <c r="I38" s="200"/>
      <c r="J38" s="200"/>
      <c r="K38" s="200"/>
      <c r="L38" s="200"/>
      <c r="M38" s="200"/>
      <c r="N38" s="201"/>
    </row>
    <row r="39" spans="1:14" s="4" customFormat="1" ht="24" customHeight="1" x14ac:dyDescent="0.15">
      <c r="A39" s="162"/>
      <c r="B39" s="215"/>
      <c r="C39" s="27">
        <v>5</v>
      </c>
      <c r="D39" s="25" t="s">
        <v>114</v>
      </c>
      <c r="E39" s="26"/>
      <c r="F39" s="199"/>
      <c r="G39" s="200"/>
      <c r="H39" s="200"/>
      <c r="I39" s="200"/>
      <c r="J39" s="200"/>
      <c r="K39" s="200"/>
      <c r="L39" s="200"/>
      <c r="M39" s="200"/>
      <c r="N39" s="201"/>
    </row>
    <row r="40" spans="1:14" s="4" customFormat="1" ht="24" customHeight="1" thickBot="1" x14ac:dyDescent="0.2">
      <c r="A40" s="162"/>
      <c r="B40" s="215"/>
      <c r="C40" s="28">
        <v>6</v>
      </c>
      <c r="D40" s="25"/>
      <c r="E40" s="26"/>
      <c r="F40" s="199"/>
      <c r="G40" s="200"/>
      <c r="H40" s="200"/>
      <c r="I40" s="200"/>
      <c r="J40" s="200"/>
      <c r="K40" s="200"/>
      <c r="L40" s="200"/>
      <c r="M40" s="200"/>
      <c r="N40" s="201"/>
    </row>
    <row r="41" spans="1:14" s="4" customFormat="1" ht="25.5" customHeight="1" thickTop="1" thickBot="1" x14ac:dyDescent="0.2">
      <c r="A41" s="162"/>
      <c r="B41" s="197" t="s">
        <v>37</v>
      </c>
      <c r="C41" s="197"/>
      <c r="D41" s="198"/>
      <c r="E41" s="29">
        <f>SUM(E35:E40)</f>
        <v>0</v>
      </c>
      <c r="F41" s="164"/>
      <c r="G41" s="165"/>
      <c r="H41" s="165"/>
      <c r="I41" s="165"/>
      <c r="J41" s="165"/>
      <c r="K41" s="165"/>
      <c r="L41" s="165"/>
      <c r="M41" s="165"/>
      <c r="N41" s="166"/>
    </row>
    <row r="42" spans="1:14" s="4" customFormat="1" ht="21" customHeight="1" thickTop="1" x14ac:dyDescent="0.15">
      <c r="A42" s="162"/>
      <c r="B42" s="216" t="s">
        <v>18</v>
      </c>
      <c r="C42" s="30">
        <v>1</v>
      </c>
      <c r="D42" s="31" t="s">
        <v>29</v>
      </c>
      <c r="E42" s="32"/>
      <c r="F42" s="199"/>
      <c r="G42" s="200"/>
      <c r="H42" s="200"/>
      <c r="I42" s="200"/>
      <c r="J42" s="200"/>
      <c r="K42" s="200"/>
      <c r="L42" s="200"/>
      <c r="M42" s="200"/>
      <c r="N42" s="201"/>
    </row>
    <row r="43" spans="1:14" s="4" customFormat="1" ht="21" customHeight="1" x14ac:dyDescent="0.15">
      <c r="A43" s="162"/>
      <c r="B43" s="202"/>
      <c r="C43" s="33">
        <v>2</v>
      </c>
      <c r="D43" s="34" t="s">
        <v>28</v>
      </c>
      <c r="E43" s="26"/>
      <c r="F43" s="199"/>
      <c r="G43" s="200"/>
      <c r="H43" s="200"/>
      <c r="I43" s="200"/>
      <c r="J43" s="200"/>
      <c r="K43" s="200"/>
      <c r="L43" s="200"/>
      <c r="M43" s="200"/>
      <c r="N43" s="201"/>
    </row>
    <row r="44" spans="1:14" s="4" customFormat="1" ht="21" customHeight="1" x14ac:dyDescent="0.15">
      <c r="A44" s="162"/>
      <c r="B44" s="202"/>
      <c r="C44" s="33">
        <v>3</v>
      </c>
      <c r="D44" s="34" t="s">
        <v>22</v>
      </c>
      <c r="E44" s="26"/>
      <c r="F44" s="199"/>
      <c r="G44" s="200"/>
      <c r="H44" s="200"/>
      <c r="I44" s="200"/>
      <c r="J44" s="200"/>
      <c r="K44" s="200"/>
      <c r="L44" s="200"/>
      <c r="M44" s="200"/>
      <c r="N44" s="201"/>
    </row>
    <row r="45" spans="1:14" s="4" customFormat="1" ht="21" customHeight="1" x14ac:dyDescent="0.15">
      <c r="A45" s="162"/>
      <c r="B45" s="202"/>
      <c r="C45" s="33">
        <v>4</v>
      </c>
      <c r="D45" s="34" t="s">
        <v>23</v>
      </c>
      <c r="E45" s="26"/>
      <c r="F45" s="199"/>
      <c r="G45" s="200"/>
      <c r="H45" s="200"/>
      <c r="I45" s="200"/>
      <c r="J45" s="200"/>
      <c r="K45" s="200"/>
      <c r="L45" s="200"/>
      <c r="M45" s="200"/>
      <c r="N45" s="201"/>
    </row>
    <row r="46" spans="1:14" s="4" customFormat="1" ht="21" customHeight="1" x14ac:dyDescent="0.15">
      <c r="A46" s="162"/>
      <c r="B46" s="202"/>
      <c r="C46" s="33">
        <v>5</v>
      </c>
      <c r="D46" s="35" t="s">
        <v>30</v>
      </c>
      <c r="E46" s="26"/>
      <c r="F46" s="199"/>
      <c r="G46" s="200"/>
      <c r="H46" s="200"/>
      <c r="I46" s="200"/>
      <c r="J46" s="200"/>
      <c r="K46" s="200"/>
      <c r="L46" s="200"/>
      <c r="M46" s="200"/>
      <c r="N46" s="201"/>
    </row>
    <row r="47" spans="1:14" s="4" customFormat="1" ht="21" customHeight="1" thickBot="1" x14ac:dyDescent="0.2">
      <c r="A47" s="162"/>
      <c r="B47" s="203"/>
      <c r="C47" s="36">
        <v>6</v>
      </c>
      <c r="D47" s="37" t="s">
        <v>18</v>
      </c>
      <c r="E47" s="38"/>
      <c r="F47" s="199"/>
      <c r="G47" s="200"/>
      <c r="H47" s="200"/>
      <c r="I47" s="200"/>
      <c r="J47" s="200"/>
      <c r="K47" s="200"/>
      <c r="L47" s="200"/>
      <c r="M47" s="200"/>
      <c r="N47" s="201"/>
    </row>
    <row r="48" spans="1:14" s="4" customFormat="1" ht="25.5" customHeight="1" thickTop="1" thickBot="1" x14ac:dyDescent="0.2">
      <c r="A48" s="162"/>
      <c r="B48" s="210" t="s">
        <v>21</v>
      </c>
      <c r="C48" s="210"/>
      <c r="D48" s="211"/>
      <c r="E48" s="29">
        <f>SUM(E42:E47)</f>
        <v>0</v>
      </c>
      <c r="F48" s="164"/>
      <c r="G48" s="165"/>
      <c r="H48" s="165"/>
      <c r="I48" s="165"/>
      <c r="J48" s="165"/>
      <c r="K48" s="165"/>
      <c r="L48" s="165"/>
      <c r="M48" s="165"/>
      <c r="N48" s="166"/>
    </row>
    <row r="49" spans="1:14" s="4" customFormat="1" ht="25.5" customHeight="1" thickTop="1" thickBot="1" x14ac:dyDescent="0.2">
      <c r="A49" s="162"/>
      <c r="B49" s="210" t="s">
        <v>27</v>
      </c>
      <c r="C49" s="210"/>
      <c r="D49" s="211"/>
      <c r="E49" s="29"/>
      <c r="F49" s="164"/>
      <c r="G49" s="165"/>
      <c r="H49" s="165"/>
      <c r="I49" s="165"/>
      <c r="J49" s="165"/>
      <c r="K49" s="165"/>
      <c r="L49" s="165"/>
      <c r="M49" s="165"/>
      <c r="N49" s="166"/>
    </row>
    <row r="50" spans="1:14" ht="36" customHeight="1" thickTop="1" thickBot="1" x14ac:dyDescent="0.2">
      <c r="A50" s="163"/>
      <c r="B50" s="207" t="s">
        <v>26</v>
      </c>
      <c r="C50" s="208"/>
      <c r="D50" s="209"/>
      <c r="E50" s="39">
        <f>SUM(E33+E41+E48+E49)</f>
        <v>0</v>
      </c>
      <c r="F50" s="167"/>
      <c r="G50" s="168"/>
      <c r="H50" s="168"/>
      <c r="I50" s="168"/>
      <c r="J50" s="168"/>
      <c r="K50" s="168"/>
      <c r="L50" s="168"/>
      <c r="M50" s="168"/>
      <c r="N50" s="169"/>
    </row>
  </sheetData>
  <mergeCells count="90">
    <mergeCell ref="F46:N46"/>
    <mergeCell ref="F47:N47"/>
    <mergeCell ref="F26:N27"/>
    <mergeCell ref="F28:N29"/>
    <mergeCell ref="F30:N31"/>
    <mergeCell ref="F32:N32"/>
    <mergeCell ref="F35:N35"/>
    <mergeCell ref="F36:N36"/>
    <mergeCell ref="F33:K33"/>
    <mergeCell ref="F37:N37"/>
    <mergeCell ref="F39:N39"/>
    <mergeCell ref="F40:N40"/>
    <mergeCell ref="F42:N42"/>
    <mergeCell ref="F43:N43"/>
    <mergeCell ref="F44:N44"/>
    <mergeCell ref="F45:N45"/>
    <mergeCell ref="F13:N14"/>
    <mergeCell ref="F15:N16"/>
    <mergeCell ref="F17:N17"/>
    <mergeCell ref="F18:N19"/>
    <mergeCell ref="F20:N21"/>
    <mergeCell ref="C22:C23"/>
    <mergeCell ref="C18:C19"/>
    <mergeCell ref="C20:C21"/>
    <mergeCell ref="D18:D19"/>
    <mergeCell ref="B50:D50"/>
    <mergeCell ref="B48:D48"/>
    <mergeCell ref="B33:D33"/>
    <mergeCell ref="B35:B40"/>
    <mergeCell ref="B41:D41"/>
    <mergeCell ref="B42:B47"/>
    <mergeCell ref="B49:D49"/>
    <mergeCell ref="D11:D12"/>
    <mergeCell ref="D13:D14"/>
    <mergeCell ref="D15:D16"/>
    <mergeCell ref="B17:D17"/>
    <mergeCell ref="F38:N38"/>
    <mergeCell ref="B18:B31"/>
    <mergeCell ref="B32:D32"/>
    <mergeCell ref="C30:C31"/>
    <mergeCell ref="D26:D27"/>
    <mergeCell ref="D28:D29"/>
    <mergeCell ref="C24:C25"/>
    <mergeCell ref="C26:C27"/>
    <mergeCell ref="C28:C29"/>
    <mergeCell ref="D30:D31"/>
    <mergeCell ref="F22:N23"/>
    <mergeCell ref="F24:N25"/>
    <mergeCell ref="C3:C4"/>
    <mergeCell ref="D3:D4"/>
    <mergeCell ref="C9:C10"/>
    <mergeCell ref="B2:D2"/>
    <mergeCell ref="E5:E6"/>
    <mergeCell ref="C5:C6"/>
    <mergeCell ref="C7:C8"/>
    <mergeCell ref="B3:B16"/>
    <mergeCell ref="E15:E16"/>
    <mergeCell ref="D5:D6"/>
    <mergeCell ref="D7:D8"/>
    <mergeCell ref="E13:E14"/>
    <mergeCell ref="C13:C14"/>
    <mergeCell ref="D9:D10"/>
    <mergeCell ref="C15:C16"/>
    <mergeCell ref="C11:C12"/>
    <mergeCell ref="F2:N2"/>
    <mergeCell ref="E7:E8"/>
    <mergeCell ref="E9:E10"/>
    <mergeCell ref="E11:E12"/>
    <mergeCell ref="E3:E4"/>
    <mergeCell ref="F3:N4"/>
    <mergeCell ref="F5:N6"/>
    <mergeCell ref="F7:N8"/>
    <mergeCell ref="F9:N10"/>
    <mergeCell ref="F11:N12"/>
    <mergeCell ref="A2:A33"/>
    <mergeCell ref="A35:A50"/>
    <mergeCell ref="F41:N41"/>
    <mergeCell ref="F48:N48"/>
    <mergeCell ref="F49:N49"/>
    <mergeCell ref="F50:N50"/>
    <mergeCell ref="E26:E27"/>
    <mergeCell ref="E28:E29"/>
    <mergeCell ref="E30:E31"/>
    <mergeCell ref="D22:D23"/>
    <mergeCell ref="D24:D25"/>
    <mergeCell ref="E18:E19"/>
    <mergeCell ref="E20:E21"/>
    <mergeCell ref="E22:E23"/>
    <mergeCell ref="E24:E25"/>
    <mergeCell ref="D20:D21"/>
  </mergeCells>
  <phoneticPr fontId="2"/>
  <printOptions horizontalCentered="1" verticalCentered="1"/>
  <pageMargins left="0.39370078740157483" right="0.19685039370078741" top="0.19685039370078741" bottom="0.23622047244094491" header="0.31496062992125984" footer="0.1968503937007874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3"/>
  <sheetViews>
    <sheetView view="pageBreakPreview" topLeftCell="A2" zoomScaleNormal="85" zoomScaleSheetLayoutView="100" workbookViewId="0">
      <selection activeCell="C38" sqref="C38"/>
    </sheetView>
  </sheetViews>
  <sheetFormatPr defaultRowHeight="13.5" x14ac:dyDescent="0.15"/>
  <cols>
    <col min="1" max="1" width="3.625" style="40" customWidth="1"/>
    <col min="2" max="2" width="22.75" style="40" customWidth="1"/>
    <col min="3" max="3" width="12.875" style="41" customWidth="1"/>
    <col min="4" max="5" width="2.375" style="40" customWidth="1"/>
    <col min="6" max="7" width="2.875" style="40" customWidth="1"/>
    <col min="8" max="8" width="2" style="40" customWidth="1"/>
    <col min="9" max="9" width="2.125" style="40" customWidth="1"/>
    <col min="10" max="11" width="2.875" style="40" customWidth="1"/>
    <col min="12" max="33" width="2.375" style="40" customWidth="1"/>
    <col min="34" max="34" width="9" style="40"/>
    <col min="35" max="35" width="9.875" style="40" bestFit="1" customWidth="1"/>
    <col min="36" max="16384" width="9" style="40"/>
  </cols>
  <sheetData>
    <row r="1" spans="1:35" ht="24" customHeight="1" x14ac:dyDescent="0.15">
      <c r="A1" s="43"/>
      <c r="B1" s="44"/>
      <c r="C1" s="45"/>
      <c r="D1" s="46"/>
      <c r="Q1" s="228"/>
      <c r="R1" s="228"/>
      <c r="S1" s="228"/>
      <c r="T1" s="228"/>
      <c r="U1" s="228"/>
      <c r="V1" s="228"/>
      <c r="W1" s="228"/>
      <c r="X1" s="228"/>
      <c r="Y1" s="228"/>
      <c r="Z1" s="228"/>
      <c r="AA1" s="228"/>
      <c r="AB1" s="228"/>
      <c r="AC1" s="228"/>
      <c r="AD1" s="228"/>
    </row>
    <row r="2" spans="1:35" ht="63.75" customHeight="1" x14ac:dyDescent="0.15">
      <c r="A2" s="43"/>
      <c r="B2" s="44"/>
      <c r="C2" s="45"/>
      <c r="D2" s="46"/>
      <c r="Q2" s="47"/>
      <c r="R2" s="47"/>
      <c r="S2" s="47"/>
      <c r="T2" s="47"/>
      <c r="U2" s="47"/>
      <c r="V2" s="47"/>
      <c r="W2" s="47"/>
      <c r="X2" s="47"/>
      <c r="Y2" s="47"/>
      <c r="Z2" s="47"/>
      <c r="AA2" s="47"/>
      <c r="AB2" s="47"/>
      <c r="AC2" s="47"/>
      <c r="AD2" s="47"/>
    </row>
    <row r="3" spans="1:35" ht="21.75" customHeight="1" x14ac:dyDescent="0.15">
      <c r="A3" s="48" t="s">
        <v>83</v>
      </c>
      <c r="B3" s="43"/>
      <c r="C3" s="45"/>
      <c r="D3" s="46"/>
    </row>
    <row r="4" spans="1:35" ht="22.5" customHeight="1" x14ac:dyDescent="0.15">
      <c r="A4" s="144" t="s">
        <v>111</v>
      </c>
      <c r="B4" s="145"/>
      <c r="C4" s="145"/>
      <c r="D4" s="145"/>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5" ht="22.5" customHeight="1" x14ac:dyDescent="0.15">
      <c r="A5" s="59"/>
      <c r="C5" s="40"/>
      <c r="Q5" s="147" t="s">
        <v>82</v>
      </c>
      <c r="R5" s="148"/>
      <c r="S5" s="148"/>
      <c r="T5" s="148"/>
      <c r="U5" s="148"/>
      <c r="V5" s="148"/>
      <c r="W5" s="148"/>
      <c r="X5" s="148"/>
      <c r="Y5" s="148"/>
      <c r="Z5" s="148"/>
      <c r="AA5" s="148"/>
      <c r="AB5" s="148"/>
      <c r="AC5" s="148"/>
      <c r="AD5" s="148"/>
    </row>
    <row r="6" spans="1:35" ht="22.5" customHeight="1" x14ac:dyDescent="0.15">
      <c r="A6" s="149" t="s">
        <v>112</v>
      </c>
      <c r="B6" s="150"/>
      <c r="C6" s="150"/>
      <c r="D6" s="150"/>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row>
    <row r="7" spans="1:35" ht="22.5" customHeight="1" thickBot="1" x14ac:dyDescent="0.2">
      <c r="A7" s="151" t="s">
        <v>58</v>
      </c>
      <c r="B7" s="152"/>
      <c r="C7" s="152"/>
      <c r="D7" s="152"/>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row>
    <row r="8" spans="1:35" s="50" customFormat="1" ht="25.5" customHeight="1" thickBot="1" x14ac:dyDescent="0.2">
      <c r="A8" s="154" t="s">
        <v>0</v>
      </c>
      <c r="B8" s="155"/>
      <c r="C8" s="49" t="s">
        <v>24</v>
      </c>
      <c r="D8" s="156" t="s">
        <v>59</v>
      </c>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8"/>
    </row>
    <row r="9" spans="1:35" s="4" customFormat="1" ht="19.5" customHeight="1" x14ac:dyDescent="0.15">
      <c r="A9" s="124">
        <v>1</v>
      </c>
      <c r="B9" s="125" t="s">
        <v>60</v>
      </c>
      <c r="C9" s="126">
        <v>1085280</v>
      </c>
      <c r="D9" s="128" t="s">
        <v>75</v>
      </c>
      <c r="E9" s="129"/>
      <c r="F9" s="129"/>
      <c r="G9" s="130"/>
      <c r="H9" s="130"/>
      <c r="I9" s="130"/>
      <c r="J9" s="130"/>
      <c r="K9" s="130"/>
      <c r="L9" s="130"/>
      <c r="M9" s="130"/>
      <c r="N9" s="130"/>
      <c r="O9" s="130"/>
      <c r="P9" s="130"/>
      <c r="Q9" s="130"/>
      <c r="R9" s="130"/>
      <c r="S9" s="130"/>
      <c r="T9" s="130"/>
      <c r="U9" s="130"/>
      <c r="V9" s="130"/>
      <c r="W9" s="130"/>
      <c r="X9" s="130"/>
      <c r="Y9" s="130"/>
      <c r="Z9" s="130"/>
      <c r="AA9" s="130"/>
      <c r="AB9" s="130"/>
      <c r="AC9" s="130"/>
      <c r="AD9" s="131"/>
    </row>
    <row r="10" spans="1:35" s="4" customFormat="1" ht="19.5" customHeight="1" x14ac:dyDescent="0.15">
      <c r="A10" s="118"/>
      <c r="B10" s="110"/>
      <c r="C10" s="127"/>
      <c r="D10" s="121"/>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3"/>
    </row>
    <row r="11" spans="1:35" s="4" customFormat="1" ht="16.5" customHeight="1" x14ac:dyDescent="0.15">
      <c r="A11" s="132" t="s">
        <v>61</v>
      </c>
      <c r="B11" s="135" t="s">
        <v>62</v>
      </c>
      <c r="C11" s="126">
        <v>617330</v>
      </c>
      <c r="D11" s="137" t="s">
        <v>107</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20"/>
    </row>
    <row r="12" spans="1:35" s="4" customFormat="1" ht="16.5" customHeight="1" x14ac:dyDescent="0.15">
      <c r="A12" s="133"/>
      <c r="B12" s="136"/>
      <c r="C12" s="136"/>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3"/>
      <c r="AH12" s="51"/>
    </row>
    <row r="13" spans="1:35" s="4" customFormat="1" ht="39" customHeight="1" x14ac:dyDescent="0.15">
      <c r="A13" s="133"/>
      <c r="B13" s="52" t="s">
        <v>85</v>
      </c>
      <c r="C13" s="63">
        <f>G13*K13</f>
        <v>4400</v>
      </c>
      <c r="D13" s="79" t="s">
        <v>88</v>
      </c>
      <c r="E13" s="80"/>
      <c r="F13" s="80"/>
      <c r="G13" s="81">
        <v>2</v>
      </c>
      <c r="H13" s="81"/>
      <c r="I13" s="62" t="s">
        <v>89</v>
      </c>
      <c r="J13" s="62" t="s">
        <v>90</v>
      </c>
      <c r="K13" s="82">
        <v>2200</v>
      </c>
      <c r="L13" s="82"/>
      <c r="M13" s="82"/>
      <c r="N13" s="62" t="s">
        <v>91</v>
      </c>
      <c r="O13" s="60"/>
      <c r="P13" s="60"/>
      <c r="Q13" s="60"/>
      <c r="R13" s="60"/>
      <c r="S13" s="60"/>
      <c r="T13" s="60"/>
      <c r="U13" s="60"/>
      <c r="V13" s="60"/>
      <c r="W13" s="60"/>
      <c r="X13" s="60"/>
      <c r="Y13" s="60"/>
      <c r="Z13" s="60"/>
      <c r="AA13" s="60"/>
      <c r="AB13" s="60"/>
      <c r="AC13" s="60"/>
      <c r="AD13" s="61"/>
      <c r="AH13" s="53"/>
      <c r="AI13" s="54"/>
    </row>
    <row r="14" spans="1:35" s="4" customFormat="1" ht="39" customHeight="1" x14ac:dyDescent="0.15">
      <c r="A14" s="133"/>
      <c r="B14" s="55" t="s">
        <v>92</v>
      </c>
      <c r="C14" s="56">
        <v>200000</v>
      </c>
      <c r="D14" s="138" t="s">
        <v>108</v>
      </c>
      <c r="E14" s="139"/>
      <c r="F14" s="139"/>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1"/>
    </row>
    <row r="15" spans="1:35" s="4" customFormat="1" ht="19.5" customHeight="1" x14ac:dyDescent="0.15">
      <c r="A15" s="133"/>
      <c r="B15" s="142" t="s">
        <v>63</v>
      </c>
      <c r="C15" s="83">
        <v>0</v>
      </c>
      <c r="D15" s="85"/>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7"/>
    </row>
    <row r="16" spans="1:35" s="4" customFormat="1" ht="19.5" customHeight="1" x14ac:dyDescent="0.15">
      <c r="A16" s="133"/>
      <c r="B16" s="143"/>
      <c r="C16" s="84"/>
      <c r="D16" s="88"/>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90"/>
    </row>
    <row r="17" spans="1:30" s="4" customFormat="1" ht="19.5" customHeight="1" x14ac:dyDescent="0.15">
      <c r="A17" s="133"/>
      <c r="B17" s="109" t="s">
        <v>64</v>
      </c>
      <c r="C17" s="83">
        <v>0</v>
      </c>
      <c r="D17" s="85"/>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7"/>
    </row>
    <row r="18" spans="1:30" s="4" customFormat="1" ht="19.5" customHeight="1" x14ac:dyDescent="0.15">
      <c r="A18" s="133"/>
      <c r="B18" s="110"/>
      <c r="C18" s="84"/>
      <c r="D18" s="88"/>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90"/>
    </row>
    <row r="19" spans="1:30" s="4" customFormat="1" ht="19.5" customHeight="1" x14ac:dyDescent="0.15">
      <c r="A19" s="133"/>
      <c r="B19" s="142" t="s">
        <v>113</v>
      </c>
      <c r="C19" s="83">
        <v>0</v>
      </c>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7"/>
    </row>
    <row r="20" spans="1:30" s="4" customFormat="1" ht="19.5" customHeight="1" x14ac:dyDescent="0.15">
      <c r="A20" s="133"/>
      <c r="B20" s="143"/>
      <c r="C20" s="84"/>
      <c r="D20" s="88"/>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row>
    <row r="21" spans="1:30" s="4" customFormat="1" ht="19.5" customHeight="1" x14ac:dyDescent="0.15">
      <c r="A21" s="133"/>
      <c r="B21" s="109"/>
      <c r="C21" s="83"/>
      <c r="D21" s="85"/>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7"/>
    </row>
    <row r="22" spans="1:30" s="4" customFormat="1" ht="19.5" customHeight="1" x14ac:dyDescent="0.15">
      <c r="A22" s="134"/>
      <c r="B22" s="110"/>
      <c r="C22" s="84"/>
      <c r="D22" s="88"/>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90"/>
    </row>
    <row r="23" spans="1:30" s="4" customFormat="1" ht="16.5" customHeight="1" x14ac:dyDescent="0.15">
      <c r="A23" s="106" t="s">
        <v>65</v>
      </c>
      <c r="B23" s="109" t="s">
        <v>66</v>
      </c>
      <c r="C23" s="83">
        <v>30000</v>
      </c>
      <c r="D23" s="85" t="s">
        <v>76</v>
      </c>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20"/>
    </row>
    <row r="24" spans="1:30" s="4" customFormat="1" ht="16.5" customHeight="1" x14ac:dyDescent="0.15">
      <c r="A24" s="107"/>
      <c r="B24" s="110"/>
      <c r="C24" s="114"/>
      <c r="D24" s="121"/>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3"/>
    </row>
    <row r="25" spans="1:30" s="4" customFormat="1" ht="16.5" customHeight="1" x14ac:dyDescent="0.15">
      <c r="A25" s="107"/>
      <c r="B25" s="109" t="s">
        <v>67</v>
      </c>
      <c r="C25" s="83">
        <v>90350</v>
      </c>
      <c r="D25" s="85" t="s">
        <v>77</v>
      </c>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20"/>
    </row>
    <row r="26" spans="1:30" s="4" customFormat="1" ht="16.5" customHeight="1" x14ac:dyDescent="0.15">
      <c r="A26" s="108"/>
      <c r="B26" s="110"/>
      <c r="C26" s="114"/>
      <c r="D26" s="121"/>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3"/>
    </row>
    <row r="27" spans="1:30" s="4" customFormat="1" ht="19.5" customHeight="1" x14ac:dyDescent="0.15">
      <c r="A27" s="91">
        <v>4</v>
      </c>
      <c r="B27" s="109" t="s">
        <v>68</v>
      </c>
      <c r="C27" s="83">
        <v>68300</v>
      </c>
      <c r="D27" s="85" t="s">
        <v>78</v>
      </c>
      <c r="E27" s="86"/>
      <c r="F27" s="86"/>
      <c r="G27" s="86"/>
      <c r="H27" s="86"/>
      <c r="I27" s="96"/>
      <c r="J27" s="96"/>
      <c r="K27" s="96"/>
      <c r="L27" s="96"/>
      <c r="M27" s="96"/>
      <c r="N27" s="96"/>
      <c r="O27" s="96"/>
      <c r="P27" s="96"/>
      <c r="Q27" s="96"/>
      <c r="R27" s="96"/>
      <c r="S27" s="96"/>
      <c r="T27" s="96"/>
      <c r="U27" s="96"/>
      <c r="V27" s="96"/>
      <c r="W27" s="96"/>
      <c r="X27" s="96"/>
      <c r="Y27" s="96"/>
      <c r="Z27" s="96"/>
      <c r="AA27" s="96"/>
      <c r="AB27" s="96"/>
      <c r="AC27" s="96"/>
      <c r="AD27" s="97"/>
    </row>
    <row r="28" spans="1:30" s="4" customFormat="1" ht="19.5" customHeight="1" x14ac:dyDescent="0.15">
      <c r="A28" s="115"/>
      <c r="B28" s="116"/>
      <c r="C28" s="117"/>
      <c r="D28" s="111"/>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3"/>
    </row>
    <row r="29" spans="1:30" s="4" customFormat="1" ht="19.5" customHeight="1" x14ac:dyDescent="0.15">
      <c r="A29" s="91">
        <v>5</v>
      </c>
      <c r="B29" s="109" t="s">
        <v>69</v>
      </c>
      <c r="C29" s="83">
        <v>21000</v>
      </c>
      <c r="D29" s="85" t="s">
        <v>79</v>
      </c>
      <c r="E29" s="86"/>
      <c r="F29" s="86"/>
      <c r="G29" s="86"/>
      <c r="H29" s="86"/>
      <c r="I29" s="96"/>
      <c r="J29" s="96"/>
      <c r="K29" s="96"/>
      <c r="L29" s="96"/>
      <c r="M29" s="96"/>
      <c r="N29" s="96"/>
      <c r="O29" s="96"/>
      <c r="P29" s="96"/>
      <c r="Q29" s="96"/>
      <c r="R29" s="96"/>
      <c r="S29" s="96"/>
      <c r="T29" s="96"/>
      <c r="U29" s="96"/>
      <c r="V29" s="96"/>
      <c r="W29" s="96"/>
      <c r="X29" s="96"/>
      <c r="Y29" s="96"/>
      <c r="Z29" s="96"/>
      <c r="AA29" s="96"/>
      <c r="AB29" s="96"/>
      <c r="AC29" s="96"/>
      <c r="AD29" s="97"/>
    </row>
    <row r="30" spans="1:30" s="4" customFormat="1" ht="19.5" customHeight="1" x14ac:dyDescent="0.15">
      <c r="A30" s="118"/>
      <c r="B30" s="110"/>
      <c r="C30" s="84"/>
      <c r="D30" s="111"/>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3"/>
    </row>
    <row r="31" spans="1:30" s="4" customFormat="1" ht="19.5" customHeight="1" x14ac:dyDescent="0.15">
      <c r="A31" s="106" t="s">
        <v>70</v>
      </c>
      <c r="B31" s="109" t="s">
        <v>71</v>
      </c>
      <c r="C31" s="83">
        <v>20000</v>
      </c>
      <c r="D31" s="85" t="s">
        <v>80</v>
      </c>
      <c r="E31" s="86"/>
      <c r="F31" s="86"/>
      <c r="G31" s="86"/>
      <c r="H31" s="86"/>
      <c r="I31" s="96"/>
      <c r="J31" s="96"/>
      <c r="K31" s="96"/>
      <c r="L31" s="96"/>
      <c r="M31" s="96"/>
      <c r="N31" s="96"/>
      <c r="O31" s="96"/>
      <c r="P31" s="96"/>
      <c r="Q31" s="96"/>
      <c r="R31" s="96"/>
      <c r="S31" s="96"/>
      <c r="T31" s="96"/>
      <c r="U31" s="96"/>
      <c r="V31" s="96"/>
      <c r="W31" s="96"/>
      <c r="X31" s="96"/>
      <c r="Y31" s="96"/>
      <c r="Z31" s="96"/>
      <c r="AA31" s="96"/>
      <c r="AB31" s="96"/>
      <c r="AC31" s="96"/>
      <c r="AD31" s="97"/>
    </row>
    <row r="32" spans="1:30" s="4" customFormat="1" ht="19.5" customHeight="1" x14ac:dyDescent="0.15">
      <c r="A32" s="107"/>
      <c r="B32" s="110"/>
      <c r="C32" s="84"/>
      <c r="D32" s="111"/>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3"/>
    </row>
    <row r="33" spans="1:30" s="4" customFormat="1" ht="19.5" customHeight="1" x14ac:dyDescent="0.15">
      <c r="A33" s="107"/>
      <c r="B33" s="109" t="s">
        <v>72</v>
      </c>
      <c r="C33" s="83">
        <v>50</v>
      </c>
      <c r="D33" s="85" t="s">
        <v>81</v>
      </c>
      <c r="E33" s="86"/>
      <c r="F33" s="86"/>
      <c r="G33" s="86"/>
      <c r="H33" s="86"/>
      <c r="I33" s="96"/>
      <c r="J33" s="96"/>
      <c r="K33" s="96"/>
      <c r="L33" s="96"/>
      <c r="M33" s="96"/>
      <c r="N33" s="96"/>
      <c r="O33" s="96"/>
      <c r="P33" s="96"/>
      <c r="Q33" s="96"/>
      <c r="R33" s="96"/>
      <c r="S33" s="96"/>
      <c r="T33" s="96"/>
      <c r="U33" s="96"/>
      <c r="V33" s="96"/>
      <c r="W33" s="96"/>
      <c r="X33" s="96"/>
      <c r="Y33" s="96"/>
      <c r="Z33" s="96"/>
      <c r="AA33" s="96"/>
      <c r="AB33" s="96"/>
      <c r="AC33" s="96"/>
      <c r="AD33" s="97"/>
    </row>
    <row r="34" spans="1:30" s="4" customFormat="1" ht="19.5" customHeight="1" x14ac:dyDescent="0.15">
      <c r="A34" s="108"/>
      <c r="B34" s="110"/>
      <c r="C34" s="114"/>
      <c r="D34" s="111"/>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3"/>
    </row>
    <row r="35" spans="1:30" s="4" customFormat="1" ht="19.5" customHeight="1" x14ac:dyDescent="0.15">
      <c r="A35" s="91">
        <v>7</v>
      </c>
      <c r="B35" s="93" t="s">
        <v>73</v>
      </c>
      <c r="C35" s="83">
        <v>238110</v>
      </c>
      <c r="D35" s="85" t="s">
        <v>109</v>
      </c>
      <c r="E35" s="86"/>
      <c r="F35" s="86"/>
      <c r="G35" s="86"/>
      <c r="H35" s="86"/>
      <c r="I35" s="96"/>
      <c r="J35" s="96"/>
      <c r="K35" s="96"/>
      <c r="L35" s="96"/>
      <c r="M35" s="96"/>
      <c r="N35" s="96"/>
      <c r="O35" s="96"/>
      <c r="P35" s="96"/>
      <c r="Q35" s="96"/>
      <c r="R35" s="96"/>
      <c r="S35" s="96"/>
      <c r="T35" s="96"/>
      <c r="U35" s="96"/>
      <c r="V35" s="96"/>
      <c r="W35" s="96"/>
      <c r="X35" s="96"/>
      <c r="Y35" s="96"/>
      <c r="Z35" s="96"/>
      <c r="AA35" s="96"/>
      <c r="AB35" s="96"/>
      <c r="AC35" s="96"/>
      <c r="AD35" s="97"/>
    </row>
    <row r="36" spans="1:30" s="4" customFormat="1" ht="19.5" customHeight="1" thickBot="1" x14ac:dyDescent="0.2">
      <c r="A36" s="92"/>
      <c r="B36" s="94"/>
      <c r="C36" s="95"/>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100"/>
    </row>
    <row r="37" spans="1:30" s="4" customFormat="1" ht="49.5" customHeight="1" thickTop="1" thickBot="1" x14ac:dyDescent="0.2">
      <c r="A37" s="101" t="s">
        <v>74</v>
      </c>
      <c r="B37" s="102"/>
      <c r="C37" s="57">
        <f>SUM(C9:C36)</f>
        <v>2374820</v>
      </c>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5"/>
    </row>
    <row r="38" spans="1:30" s="4" customFormat="1" ht="9" customHeight="1" x14ac:dyDescent="0.15">
      <c r="C38" s="58"/>
      <c r="D38" s="17"/>
    </row>
    <row r="39" spans="1:30" s="64" customFormat="1" ht="16.5" customHeight="1" x14ac:dyDescent="0.15">
      <c r="C39" s="74" t="s">
        <v>93</v>
      </c>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row>
    <row r="40" spans="1:30" s="64" customFormat="1" ht="3.75" customHeight="1" x14ac:dyDescent="0.15"/>
    <row r="41" spans="1:30" s="64" customFormat="1" ht="12" customHeight="1" x14ac:dyDescent="0.15">
      <c r="C41" s="65" t="s">
        <v>94</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row>
    <row r="42" spans="1:30" s="64" customFormat="1" ht="5.25" customHeight="1" x14ac:dyDescent="0.15">
      <c r="C42" s="66"/>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row>
    <row r="43" spans="1:30" s="64" customFormat="1" ht="12" customHeight="1" x14ac:dyDescent="0.15">
      <c r="C43" s="65" t="s">
        <v>95</v>
      </c>
      <c r="D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row>
    <row r="44" spans="1:30" s="64" customFormat="1" ht="12" customHeight="1" x14ac:dyDescent="0.15">
      <c r="C44" s="65" t="s">
        <v>96</v>
      </c>
      <c r="D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row>
    <row r="45" spans="1:30" s="64" customFormat="1" ht="12" customHeight="1" x14ac:dyDescent="0.15">
      <c r="C45" s="65" t="s">
        <v>97</v>
      </c>
      <c r="D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1:30" s="64" customFormat="1" ht="4.5" customHeight="1" x14ac:dyDescent="0.15">
      <c r="C46" s="66"/>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1:30" s="64" customFormat="1" ht="12" customHeight="1" x14ac:dyDescent="0.15">
      <c r="C47" s="65" t="s">
        <v>98</v>
      </c>
      <c r="D47" s="67" t="s">
        <v>99</v>
      </c>
      <c r="E47" s="73">
        <f>'支出の部 (記載例)'!E33</f>
        <v>1666768</v>
      </c>
      <c r="F47" s="73"/>
      <c r="G47" s="73"/>
      <c r="H47" s="73"/>
      <c r="I47" s="65" t="s">
        <v>91</v>
      </c>
      <c r="J47" s="65" t="s">
        <v>100</v>
      </c>
      <c r="K47" s="73">
        <v>120000</v>
      </c>
      <c r="L47" s="73"/>
      <c r="M47" s="73"/>
      <c r="N47" s="65" t="s">
        <v>91</v>
      </c>
      <c r="O47" s="65" t="s">
        <v>101</v>
      </c>
      <c r="P47" s="65"/>
      <c r="Q47" s="65"/>
      <c r="S47" s="65"/>
      <c r="T47" s="65"/>
      <c r="V47" s="65" t="s">
        <v>102</v>
      </c>
      <c r="W47" s="73">
        <f>IF(E47&lt;=120000,E47,ROUNDDOWN((E47-K47)/3,0)+120000)</f>
        <v>635589</v>
      </c>
      <c r="X47" s="74"/>
      <c r="Y47" s="74"/>
      <c r="Z47" s="74"/>
      <c r="AA47" s="65" t="s">
        <v>91</v>
      </c>
      <c r="AB47" s="65"/>
    </row>
    <row r="48" spans="1:30" s="64" customFormat="1" ht="12" customHeight="1" x14ac:dyDescent="0.15">
      <c r="C48" s="65" t="s">
        <v>103</v>
      </c>
      <c r="D48" s="65"/>
      <c r="E48" s="65"/>
      <c r="F48" s="65"/>
      <c r="G48" s="65"/>
      <c r="H48" s="65"/>
      <c r="I48" s="65"/>
      <c r="J48" s="65"/>
      <c r="K48" s="65"/>
      <c r="L48" s="65"/>
      <c r="M48" s="65"/>
      <c r="N48" s="65"/>
      <c r="O48" s="65"/>
      <c r="P48" s="68"/>
      <c r="Q48" s="65"/>
      <c r="R48" s="65"/>
      <c r="S48" s="65"/>
      <c r="T48" s="65"/>
      <c r="V48" s="65" t="s">
        <v>102</v>
      </c>
      <c r="W48" s="73">
        <f>C11</f>
        <v>617330</v>
      </c>
      <c r="X48" s="74"/>
      <c r="Y48" s="74"/>
      <c r="Z48" s="74"/>
      <c r="AA48" s="65" t="s">
        <v>91</v>
      </c>
      <c r="AB48" s="65"/>
    </row>
    <row r="49" spans="3:28" s="64" customFormat="1" ht="3.75" customHeight="1" thickBot="1" x14ac:dyDescent="0.2">
      <c r="C49" s="66"/>
    </row>
    <row r="50" spans="3:28" s="64" customFormat="1" ht="20.25" customHeight="1" thickBot="1" x14ac:dyDescent="0.2">
      <c r="C50" s="69" t="s">
        <v>104</v>
      </c>
      <c r="D50" s="70"/>
      <c r="E50" s="70"/>
      <c r="F50" s="70"/>
      <c r="G50" s="70"/>
      <c r="H50" s="70"/>
      <c r="I50" s="70"/>
      <c r="J50" s="70"/>
      <c r="K50" s="70"/>
      <c r="L50" s="70"/>
      <c r="M50" s="70"/>
      <c r="N50" s="70"/>
      <c r="O50" s="70"/>
      <c r="P50" s="70"/>
      <c r="Q50" s="70"/>
      <c r="R50" s="70"/>
      <c r="S50" s="70"/>
      <c r="T50" s="70"/>
      <c r="U50" s="70"/>
      <c r="V50" s="75" t="str">
        <f>IF(W48-W47&lt;=0,"0",W48-W47)</f>
        <v>0</v>
      </c>
      <c r="W50" s="76"/>
      <c r="X50" s="76"/>
      <c r="Y50" s="76"/>
      <c r="Z50" s="70" t="s">
        <v>91</v>
      </c>
      <c r="AA50" s="71"/>
    </row>
    <row r="51" spans="3:28" s="64" customFormat="1" ht="3.75" customHeight="1" x14ac:dyDescent="0.15"/>
    <row r="52" spans="3:28" s="64" customFormat="1" x14ac:dyDescent="0.15">
      <c r="C52" s="77" t="s">
        <v>105</v>
      </c>
      <c r="D52" s="78"/>
      <c r="E52" s="78"/>
      <c r="F52" s="78"/>
      <c r="G52" s="78"/>
      <c r="H52" s="78"/>
      <c r="I52" s="78"/>
      <c r="J52" s="78"/>
      <c r="K52" s="78"/>
      <c r="L52" s="78"/>
      <c r="M52" s="78"/>
      <c r="N52" s="78"/>
      <c r="O52" s="78"/>
      <c r="P52" s="78"/>
      <c r="Q52" s="78"/>
      <c r="R52" s="78"/>
      <c r="S52" s="78"/>
      <c r="T52" s="78"/>
      <c r="U52" s="78"/>
      <c r="V52" s="78"/>
      <c r="W52" s="78"/>
      <c r="X52" s="78"/>
      <c r="Y52" s="78"/>
      <c r="Z52" s="78"/>
      <c r="AA52" s="78"/>
      <c r="AB52" s="78"/>
    </row>
    <row r="53" spans="3:28" s="64" customFormat="1" x14ac:dyDescent="0.15">
      <c r="C53" s="66"/>
    </row>
  </sheetData>
  <mergeCells count="67">
    <mergeCell ref="Q5:AD5"/>
    <mergeCell ref="Q1:W1"/>
    <mergeCell ref="X1:AD1"/>
    <mergeCell ref="A4:AD4"/>
    <mergeCell ref="D11:AD12"/>
    <mergeCell ref="G13:H13"/>
    <mergeCell ref="A6:AD6"/>
    <mergeCell ref="A7:AD7"/>
    <mergeCell ref="A8:B8"/>
    <mergeCell ref="D8:AD8"/>
    <mergeCell ref="A9:A10"/>
    <mergeCell ref="B9:B10"/>
    <mergeCell ref="C9:C10"/>
    <mergeCell ref="D9:AD10"/>
    <mergeCell ref="A11:A22"/>
    <mergeCell ref="B11:B12"/>
    <mergeCell ref="C11:C12"/>
    <mergeCell ref="B17:B18"/>
    <mergeCell ref="C17:C18"/>
    <mergeCell ref="B19:B20"/>
    <mergeCell ref="B21:B22"/>
    <mergeCell ref="C21:C22"/>
    <mergeCell ref="B15:B16"/>
    <mergeCell ref="C15:C16"/>
    <mergeCell ref="A27:A28"/>
    <mergeCell ref="B27:B28"/>
    <mergeCell ref="C27:C28"/>
    <mergeCell ref="A23:A26"/>
    <mergeCell ref="B23:B24"/>
    <mergeCell ref="C23:C24"/>
    <mergeCell ref="D23:AD24"/>
    <mergeCell ref="B25:B26"/>
    <mergeCell ref="C25:C26"/>
    <mergeCell ref="D25:AD26"/>
    <mergeCell ref="A29:A30"/>
    <mergeCell ref="B29:B30"/>
    <mergeCell ref="C29:C30"/>
    <mergeCell ref="D29:AD30"/>
    <mergeCell ref="A31:A34"/>
    <mergeCell ref="B31:B32"/>
    <mergeCell ref="C31:C32"/>
    <mergeCell ref="D31:AD32"/>
    <mergeCell ref="B33:B34"/>
    <mergeCell ref="C33:C34"/>
    <mergeCell ref="D33:AD34"/>
    <mergeCell ref="A35:A36"/>
    <mergeCell ref="B35:B36"/>
    <mergeCell ref="C35:C36"/>
    <mergeCell ref="D35:AD36"/>
    <mergeCell ref="A37:B37"/>
    <mergeCell ref="D37:AD37"/>
    <mergeCell ref="W48:Z48"/>
    <mergeCell ref="V50:Y50"/>
    <mergeCell ref="C52:AB52"/>
    <mergeCell ref="K13:M13"/>
    <mergeCell ref="C39:AC39"/>
    <mergeCell ref="E47:H47"/>
    <mergeCell ref="K47:M47"/>
    <mergeCell ref="W47:Z47"/>
    <mergeCell ref="D21:AD22"/>
    <mergeCell ref="D17:AD18"/>
    <mergeCell ref="D14:AD14"/>
    <mergeCell ref="D27:AD28"/>
    <mergeCell ref="D15:AD16"/>
    <mergeCell ref="C19:C20"/>
    <mergeCell ref="D19:AD20"/>
    <mergeCell ref="D13:F13"/>
  </mergeCells>
  <phoneticPr fontId="2"/>
  <pageMargins left="0.39370078740157483" right="0.19685039370078741" top="0.23622047244094491" bottom="0.23622047244094491" header="0.19685039370078741" footer="0.19685039370078741"/>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0"/>
  <sheetViews>
    <sheetView zoomScaleNormal="100" zoomScaleSheetLayoutView="100" workbookViewId="0">
      <selection activeCell="D3" sqref="D3:D4"/>
    </sheetView>
  </sheetViews>
  <sheetFormatPr defaultRowHeight="24.95" customHeight="1" x14ac:dyDescent="0.15"/>
  <cols>
    <col min="1" max="3" width="3.625" style="40" customWidth="1"/>
    <col min="4" max="4" width="22.75" style="40" customWidth="1"/>
    <col min="5" max="5" width="12.875" style="41" customWidth="1"/>
    <col min="6" max="6" width="9.875" style="40" customWidth="1"/>
    <col min="7" max="7" width="7.125" style="40" customWidth="1"/>
    <col min="8" max="8" width="2.5" style="42" customWidth="1"/>
    <col min="9" max="9" width="9.875" style="40" customWidth="1"/>
    <col min="10" max="10" width="7.125" style="40" customWidth="1"/>
    <col min="11" max="11" width="2.5" style="42" customWidth="1"/>
    <col min="12" max="12" width="9.875" style="40" customWidth="1"/>
    <col min="13" max="13" width="7.125" style="40" customWidth="1"/>
    <col min="14" max="14" width="2.5" style="40" customWidth="1"/>
    <col min="15" max="16384" width="9" style="40"/>
  </cols>
  <sheetData>
    <row r="1" spans="1:14" s="4" customFormat="1" ht="43.5" customHeight="1" thickBot="1" x14ac:dyDescent="0.2">
      <c r="A1" s="1" t="s">
        <v>38</v>
      </c>
      <c r="B1" s="2"/>
      <c r="C1" s="2"/>
      <c r="D1" s="3"/>
      <c r="E1" s="3"/>
      <c r="F1" s="3"/>
      <c r="H1" s="5"/>
      <c r="K1" s="5"/>
    </row>
    <row r="2" spans="1:14" s="4" customFormat="1" ht="25.5" customHeight="1" x14ac:dyDescent="0.15">
      <c r="A2" s="159" t="s">
        <v>39</v>
      </c>
      <c r="B2" s="190" t="s">
        <v>0</v>
      </c>
      <c r="C2" s="190"/>
      <c r="D2" s="191"/>
      <c r="E2" s="6" t="s">
        <v>24</v>
      </c>
      <c r="F2" s="176" t="s">
        <v>1</v>
      </c>
      <c r="G2" s="177"/>
      <c r="H2" s="177"/>
      <c r="I2" s="177"/>
      <c r="J2" s="177"/>
      <c r="K2" s="177"/>
      <c r="L2" s="177"/>
      <c r="M2" s="177"/>
      <c r="N2" s="178"/>
    </row>
    <row r="3" spans="1:14" s="4" customFormat="1" ht="12.75" customHeight="1" x14ac:dyDescent="0.15">
      <c r="A3" s="160"/>
      <c r="B3" s="192" t="s">
        <v>2</v>
      </c>
      <c r="C3" s="188">
        <v>1</v>
      </c>
      <c r="D3" s="142" t="s">
        <v>3</v>
      </c>
      <c r="E3" s="170">
        <v>78500</v>
      </c>
      <c r="F3" s="179" t="s">
        <v>40</v>
      </c>
      <c r="G3" s="119"/>
      <c r="H3" s="119"/>
      <c r="I3" s="119"/>
      <c r="J3" s="119"/>
      <c r="K3" s="119"/>
      <c r="L3" s="119"/>
      <c r="M3" s="119"/>
      <c r="N3" s="120"/>
    </row>
    <row r="4" spans="1:14" s="4" customFormat="1" ht="12.75" customHeight="1" x14ac:dyDescent="0.15">
      <c r="A4" s="160"/>
      <c r="B4" s="193"/>
      <c r="C4" s="189"/>
      <c r="D4" s="143"/>
      <c r="E4" s="171"/>
      <c r="F4" s="180"/>
      <c r="G4" s="181"/>
      <c r="H4" s="181"/>
      <c r="I4" s="181"/>
      <c r="J4" s="181"/>
      <c r="K4" s="181"/>
      <c r="L4" s="181"/>
      <c r="M4" s="181"/>
      <c r="N4" s="182"/>
    </row>
    <row r="5" spans="1:14" s="4" customFormat="1" ht="12.75" customHeight="1" x14ac:dyDescent="0.15">
      <c r="A5" s="160"/>
      <c r="B5" s="193"/>
      <c r="C5" s="188">
        <v>2</v>
      </c>
      <c r="D5" s="142" t="s">
        <v>4</v>
      </c>
      <c r="E5" s="170">
        <v>95735</v>
      </c>
      <c r="F5" s="179" t="s">
        <v>41</v>
      </c>
      <c r="G5" s="119"/>
      <c r="H5" s="119"/>
      <c r="I5" s="119"/>
      <c r="J5" s="119"/>
      <c r="K5" s="119"/>
      <c r="L5" s="119"/>
      <c r="M5" s="119"/>
      <c r="N5" s="120"/>
    </row>
    <row r="6" spans="1:14" s="4" customFormat="1" ht="12.75" customHeight="1" x14ac:dyDescent="0.15">
      <c r="A6" s="160"/>
      <c r="B6" s="193"/>
      <c r="C6" s="189"/>
      <c r="D6" s="143"/>
      <c r="E6" s="171"/>
      <c r="F6" s="136"/>
      <c r="G6" s="122"/>
      <c r="H6" s="122"/>
      <c r="I6" s="122"/>
      <c r="J6" s="122"/>
      <c r="K6" s="122"/>
      <c r="L6" s="122"/>
      <c r="M6" s="122"/>
      <c r="N6" s="123"/>
    </row>
    <row r="7" spans="1:14" s="4" customFormat="1" ht="12.75" customHeight="1" x14ac:dyDescent="0.15">
      <c r="A7" s="160"/>
      <c r="B7" s="193"/>
      <c r="C7" s="188">
        <v>3</v>
      </c>
      <c r="D7" s="142" t="s">
        <v>5</v>
      </c>
      <c r="E7" s="170">
        <v>84000</v>
      </c>
      <c r="F7" s="179" t="s">
        <v>42</v>
      </c>
      <c r="G7" s="183"/>
      <c r="H7" s="183"/>
      <c r="I7" s="183"/>
      <c r="J7" s="183"/>
      <c r="K7" s="183"/>
      <c r="L7" s="183"/>
      <c r="M7" s="183"/>
      <c r="N7" s="184"/>
    </row>
    <row r="8" spans="1:14" s="4" customFormat="1" ht="12.75" customHeight="1" x14ac:dyDescent="0.15">
      <c r="A8" s="160"/>
      <c r="B8" s="193"/>
      <c r="C8" s="189"/>
      <c r="D8" s="143"/>
      <c r="E8" s="171"/>
      <c r="F8" s="185"/>
      <c r="G8" s="186"/>
      <c r="H8" s="186"/>
      <c r="I8" s="186"/>
      <c r="J8" s="186"/>
      <c r="K8" s="186"/>
      <c r="L8" s="186"/>
      <c r="M8" s="186"/>
      <c r="N8" s="187"/>
    </row>
    <row r="9" spans="1:14" s="4" customFormat="1" ht="12.75" customHeight="1" x14ac:dyDescent="0.15">
      <c r="A9" s="160"/>
      <c r="B9" s="193"/>
      <c r="C9" s="188">
        <v>4</v>
      </c>
      <c r="D9" s="142" t="s">
        <v>6</v>
      </c>
      <c r="E9" s="170">
        <v>0</v>
      </c>
      <c r="F9" s="179"/>
      <c r="G9" s="183"/>
      <c r="H9" s="183"/>
      <c r="I9" s="183"/>
      <c r="J9" s="183"/>
      <c r="K9" s="183"/>
      <c r="L9" s="183"/>
      <c r="M9" s="183"/>
      <c r="N9" s="184"/>
    </row>
    <row r="10" spans="1:14" s="4" customFormat="1" ht="12.75" customHeight="1" x14ac:dyDescent="0.15">
      <c r="A10" s="160"/>
      <c r="B10" s="193"/>
      <c r="C10" s="189"/>
      <c r="D10" s="143"/>
      <c r="E10" s="171"/>
      <c r="F10" s="185"/>
      <c r="G10" s="186"/>
      <c r="H10" s="186"/>
      <c r="I10" s="186"/>
      <c r="J10" s="186"/>
      <c r="K10" s="186"/>
      <c r="L10" s="186"/>
      <c r="M10" s="186"/>
      <c r="N10" s="187"/>
    </row>
    <row r="11" spans="1:14" s="4" customFormat="1" ht="12.75" customHeight="1" x14ac:dyDescent="0.15">
      <c r="A11" s="160"/>
      <c r="B11" s="193"/>
      <c r="C11" s="188">
        <v>5</v>
      </c>
      <c r="D11" s="142" t="s">
        <v>7</v>
      </c>
      <c r="E11" s="170">
        <v>153579</v>
      </c>
      <c r="F11" s="179" t="s">
        <v>43</v>
      </c>
      <c r="G11" s="183"/>
      <c r="H11" s="183"/>
      <c r="I11" s="183"/>
      <c r="J11" s="183"/>
      <c r="K11" s="183"/>
      <c r="L11" s="183"/>
      <c r="M11" s="183"/>
      <c r="N11" s="184"/>
    </row>
    <row r="12" spans="1:14" s="4" customFormat="1" ht="12.75" customHeight="1" x14ac:dyDescent="0.15">
      <c r="A12" s="160"/>
      <c r="B12" s="193"/>
      <c r="C12" s="189"/>
      <c r="D12" s="143"/>
      <c r="E12" s="171"/>
      <c r="F12" s="185"/>
      <c r="G12" s="186"/>
      <c r="H12" s="186"/>
      <c r="I12" s="186"/>
      <c r="J12" s="186"/>
      <c r="K12" s="186"/>
      <c r="L12" s="186"/>
      <c r="M12" s="186"/>
      <c r="N12" s="187"/>
    </row>
    <row r="13" spans="1:14" s="4" customFormat="1" ht="12.75" customHeight="1" x14ac:dyDescent="0.15">
      <c r="A13" s="160"/>
      <c r="B13" s="193"/>
      <c r="C13" s="188">
        <v>6</v>
      </c>
      <c r="D13" s="142" t="s">
        <v>8</v>
      </c>
      <c r="E13" s="170">
        <v>150750</v>
      </c>
      <c r="F13" s="179" t="s">
        <v>44</v>
      </c>
      <c r="G13" s="183"/>
      <c r="H13" s="183"/>
      <c r="I13" s="183"/>
      <c r="J13" s="183"/>
      <c r="K13" s="183"/>
      <c r="L13" s="183"/>
      <c r="M13" s="183"/>
      <c r="N13" s="184"/>
    </row>
    <row r="14" spans="1:14" s="4" customFormat="1" ht="12.75" customHeight="1" x14ac:dyDescent="0.15">
      <c r="A14" s="160"/>
      <c r="B14" s="193"/>
      <c r="C14" s="189"/>
      <c r="D14" s="143"/>
      <c r="E14" s="171"/>
      <c r="F14" s="185"/>
      <c r="G14" s="186"/>
      <c r="H14" s="186"/>
      <c r="I14" s="186"/>
      <c r="J14" s="186"/>
      <c r="K14" s="186"/>
      <c r="L14" s="186"/>
      <c r="M14" s="186"/>
      <c r="N14" s="187"/>
    </row>
    <row r="15" spans="1:14" s="4" customFormat="1" ht="12.75" customHeight="1" x14ac:dyDescent="0.15">
      <c r="A15" s="160"/>
      <c r="B15" s="193"/>
      <c r="C15" s="188">
        <v>7</v>
      </c>
      <c r="D15" s="142" t="s">
        <v>45</v>
      </c>
      <c r="E15" s="170">
        <v>57000</v>
      </c>
      <c r="F15" s="179" t="s">
        <v>46</v>
      </c>
      <c r="G15" s="183"/>
      <c r="H15" s="183"/>
      <c r="I15" s="183"/>
      <c r="J15" s="183"/>
      <c r="K15" s="183"/>
      <c r="L15" s="183"/>
      <c r="M15" s="183"/>
      <c r="N15" s="184"/>
    </row>
    <row r="16" spans="1:14" s="4" customFormat="1" ht="12.75" customHeight="1" thickBot="1" x14ac:dyDescent="0.2">
      <c r="A16" s="160"/>
      <c r="B16" s="194"/>
      <c r="C16" s="195"/>
      <c r="D16" s="196"/>
      <c r="E16" s="172"/>
      <c r="F16" s="217"/>
      <c r="G16" s="218"/>
      <c r="H16" s="218"/>
      <c r="I16" s="218"/>
      <c r="J16" s="218"/>
      <c r="K16" s="218"/>
      <c r="L16" s="218"/>
      <c r="M16" s="218"/>
      <c r="N16" s="219"/>
    </row>
    <row r="17" spans="1:14" s="4" customFormat="1" ht="25.5" customHeight="1" thickTop="1" thickBot="1" x14ac:dyDescent="0.2">
      <c r="A17" s="160"/>
      <c r="B17" s="197" t="s">
        <v>9</v>
      </c>
      <c r="C17" s="197"/>
      <c r="D17" s="198"/>
      <c r="E17" s="7">
        <f>SUM(E3:E16)</f>
        <v>619564</v>
      </c>
      <c r="F17" s="220"/>
      <c r="G17" s="221"/>
      <c r="H17" s="221"/>
      <c r="I17" s="221"/>
      <c r="J17" s="221"/>
      <c r="K17" s="221"/>
      <c r="L17" s="221"/>
      <c r="M17" s="221"/>
      <c r="N17" s="222"/>
    </row>
    <row r="18" spans="1:14" s="4" customFormat="1" ht="15" customHeight="1" thickTop="1" x14ac:dyDescent="0.15">
      <c r="A18" s="160"/>
      <c r="B18" s="202" t="s">
        <v>10</v>
      </c>
      <c r="C18" s="205">
        <v>1</v>
      </c>
      <c r="D18" s="206" t="s">
        <v>11</v>
      </c>
      <c r="E18" s="173">
        <v>82543</v>
      </c>
      <c r="F18" s="179" t="s">
        <v>47</v>
      </c>
      <c r="G18" s="183"/>
      <c r="H18" s="183"/>
      <c r="I18" s="183"/>
      <c r="J18" s="183"/>
      <c r="K18" s="183"/>
      <c r="L18" s="183"/>
      <c r="M18" s="183"/>
      <c r="N18" s="184"/>
    </row>
    <row r="19" spans="1:14" s="4" customFormat="1" ht="15" customHeight="1" x14ac:dyDescent="0.15">
      <c r="A19" s="160"/>
      <c r="B19" s="202"/>
      <c r="C19" s="189"/>
      <c r="D19" s="143"/>
      <c r="E19" s="110"/>
      <c r="F19" s="185"/>
      <c r="G19" s="186"/>
      <c r="H19" s="186"/>
      <c r="I19" s="186"/>
      <c r="J19" s="186"/>
      <c r="K19" s="186"/>
      <c r="L19" s="186"/>
      <c r="M19" s="186"/>
      <c r="N19" s="187"/>
    </row>
    <row r="20" spans="1:14" s="4" customFormat="1" ht="15" customHeight="1" x14ac:dyDescent="0.15">
      <c r="A20" s="160"/>
      <c r="B20" s="202"/>
      <c r="C20" s="188">
        <v>2</v>
      </c>
      <c r="D20" s="174" t="s">
        <v>12</v>
      </c>
      <c r="E20" s="170">
        <v>154855</v>
      </c>
      <c r="F20" s="179" t="s">
        <v>117</v>
      </c>
      <c r="G20" s="183"/>
      <c r="H20" s="183"/>
      <c r="I20" s="183"/>
      <c r="J20" s="183"/>
      <c r="K20" s="183"/>
      <c r="L20" s="183"/>
      <c r="M20" s="183"/>
      <c r="N20" s="184"/>
    </row>
    <row r="21" spans="1:14" s="4" customFormat="1" ht="15" customHeight="1" x14ac:dyDescent="0.15">
      <c r="A21" s="160"/>
      <c r="B21" s="202"/>
      <c r="C21" s="189"/>
      <c r="D21" s="175"/>
      <c r="E21" s="171"/>
      <c r="F21" s="185"/>
      <c r="G21" s="186"/>
      <c r="H21" s="186"/>
      <c r="I21" s="186"/>
      <c r="J21" s="186"/>
      <c r="K21" s="186"/>
      <c r="L21" s="186"/>
      <c r="M21" s="186"/>
      <c r="N21" s="187"/>
    </row>
    <row r="22" spans="1:14" s="4" customFormat="1" ht="15" customHeight="1" x14ac:dyDescent="0.15">
      <c r="A22" s="160"/>
      <c r="B22" s="202"/>
      <c r="C22" s="188">
        <v>3</v>
      </c>
      <c r="D22" s="142" t="s">
        <v>13</v>
      </c>
      <c r="E22" s="170">
        <v>155821</v>
      </c>
      <c r="F22" s="179" t="s">
        <v>48</v>
      </c>
      <c r="G22" s="183"/>
      <c r="H22" s="183"/>
      <c r="I22" s="183"/>
      <c r="J22" s="183"/>
      <c r="K22" s="183"/>
      <c r="L22" s="183"/>
      <c r="M22" s="183"/>
      <c r="N22" s="184"/>
    </row>
    <row r="23" spans="1:14" s="4" customFormat="1" ht="15" customHeight="1" x14ac:dyDescent="0.15">
      <c r="A23" s="160"/>
      <c r="B23" s="202"/>
      <c r="C23" s="189"/>
      <c r="D23" s="143"/>
      <c r="E23" s="171"/>
      <c r="F23" s="185"/>
      <c r="G23" s="186"/>
      <c r="H23" s="186"/>
      <c r="I23" s="186"/>
      <c r="J23" s="186"/>
      <c r="K23" s="186"/>
      <c r="L23" s="186"/>
      <c r="M23" s="186"/>
      <c r="N23" s="187"/>
    </row>
    <row r="24" spans="1:14" s="4" customFormat="1" ht="15" customHeight="1" x14ac:dyDescent="0.15">
      <c r="A24" s="160"/>
      <c r="B24" s="202"/>
      <c r="C24" s="188">
        <v>4</v>
      </c>
      <c r="D24" s="142" t="s">
        <v>14</v>
      </c>
      <c r="E24" s="170">
        <v>315008</v>
      </c>
      <c r="F24" s="179" t="s">
        <v>49</v>
      </c>
      <c r="G24" s="183"/>
      <c r="H24" s="183"/>
      <c r="I24" s="183"/>
      <c r="J24" s="183"/>
      <c r="K24" s="183"/>
      <c r="L24" s="183"/>
      <c r="M24" s="183"/>
      <c r="N24" s="184"/>
    </row>
    <row r="25" spans="1:14" s="4" customFormat="1" ht="15" customHeight="1" x14ac:dyDescent="0.15">
      <c r="A25" s="160"/>
      <c r="B25" s="202"/>
      <c r="C25" s="189"/>
      <c r="D25" s="143"/>
      <c r="E25" s="171"/>
      <c r="F25" s="185"/>
      <c r="G25" s="186"/>
      <c r="H25" s="186"/>
      <c r="I25" s="186"/>
      <c r="J25" s="186"/>
      <c r="K25" s="186"/>
      <c r="L25" s="186"/>
      <c r="M25" s="186"/>
      <c r="N25" s="187"/>
    </row>
    <row r="26" spans="1:14" s="4" customFormat="1" ht="15" customHeight="1" x14ac:dyDescent="0.15">
      <c r="A26" s="160"/>
      <c r="B26" s="202"/>
      <c r="C26" s="188">
        <v>5</v>
      </c>
      <c r="D26" s="142" t="s">
        <v>15</v>
      </c>
      <c r="E26" s="170">
        <v>135278</v>
      </c>
      <c r="F26" s="179" t="s">
        <v>50</v>
      </c>
      <c r="G26" s="183"/>
      <c r="H26" s="183"/>
      <c r="I26" s="183"/>
      <c r="J26" s="183"/>
      <c r="K26" s="183"/>
      <c r="L26" s="183"/>
      <c r="M26" s="183"/>
      <c r="N26" s="184"/>
    </row>
    <row r="27" spans="1:14" s="4" customFormat="1" ht="15" customHeight="1" x14ac:dyDescent="0.15">
      <c r="A27" s="160"/>
      <c r="B27" s="202"/>
      <c r="C27" s="189"/>
      <c r="D27" s="143"/>
      <c r="E27" s="171"/>
      <c r="F27" s="185"/>
      <c r="G27" s="186"/>
      <c r="H27" s="186"/>
      <c r="I27" s="186"/>
      <c r="J27" s="186"/>
      <c r="K27" s="186"/>
      <c r="L27" s="186"/>
      <c r="M27" s="186"/>
      <c r="N27" s="187"/>
    </row>
    <row r="28" spans="1:14" s="4" customFormat="1" ht="15" customHeight="1" x14ac:dyDescent="0.15">
      <c r="A28" s="160"/>
      <c r="B28" s="202"/>
      <c r="C28" s="188">
        <v>6</v>
      </c>
      <c r="D28" s="109" t="s">
        <v>16</v>
      </c>
      <c r="E28" s="170">
        <v>153699</v>
      </c>
      <c r="F28" s="179" t="s">
        <v>51</v>
      </c>
      <c r="G28" s="183"/>
      <c r="H28" s="183"/>
      <c r="I28" s="183"/>
      <c r="J28" s="183"/>
      <c r="K28" s="183"/>
      <c r="L28" s="183"/>
      <c r="M28" s="183"/>
      <c r="N28" s="184"/>
    </row>
    <row r="29" spans="1:14" s="4" customFormat="1" ht="15" customHeight="1" x14ac:dyDescent="0.15">
      <c r="A29" s="160"/>
      <c r="B29" s="202"/>
      <c r="C29" s="189"/>
      <c r="D29" s="110"/>
      <c r="E29" s="171"/>
      <c r="F29" s="185"/>
      <c r="G29" s="186"/>
      <c r="H29" s="186"/>
      <c r="I29" s="186"/>
      <c r="J29" s="186"/>
      <c r="K29" s="186"/>
      <c r="L29" s="186"/>
      <c r="M29" s="186"/>
      <c r="N29" s="187"/>
    </row>
    <row r="30" spans="1:14" s="4" customFormat="1" ht="15" customHeight="1" x14ac:dyDescent="0.15">
      <c r="A30" s="160"/>
      <c r="B30" s="202"/>
      <c r="C30" s="188">
        <v>7</v>
      </c>
      <c r="D30" s="109" t="s">
        <v>52</v>
      </c>
      <c r="E30" s="170">
        <v>50000</v>
      </c>
      <c r="F30" s="179" t="s">
        <v>53</v>
      </c>
      <c r="G30" s="183"/>
      <c r="H30" s="183"/>
      <c r="I30" s="183"/>
      <c r="J30" s="183"/>
      <c r="K30" s="183"/>
      <c r="L30" s="183"/>
      <c r="M30" s="183"/>
      <c r="N30" s="184"/>
    </row>
    <row r="31" spans="1:14" s="4" customFormat="1" ht="15" customHeight="1" thickBot="1" x14ac:dyDescent="0.2">
      <c r="A31" s="160"/>
      <c r="B31" s="203"/>
      <c r="C31" s="195"/>
      <c r="D31" s="204"/>
      <c r="E31" s="172"/>
      <c r="F31" s="185"/>
      <c r="G31" s="186"/>
      <c r="H31" s="186"/>
      <c r="I31" s="186"/>
      <c r="J31" s="186"/>
      <c r="K31" s="186"/>
      <c r="L31" s="186"/>
      <c r="M31" s="186"/>
      <c r="N31" s="187"/>
    </row>
    <row r="32" spans="1:14" s="4" customFormat="1" ht="25.5" customHeight="1" thickTop="1" thickBot="1" x14ac:dyDescent="0.2">
      <c r="A32" s="160"/>
      <c r="B32" s="197" t="s">
        <v>17</v>
      </c>
      <c r="C32" s="197"/>
      <c r="D32" s="198"/>
      <c r="E32" s="8">
        <f>SUM(E18:E31)</f>
        <v>1047204</v>
      </c>
      <c r="F32" s="220"/>
      <c r="G32" s="221"/>
      <c r="H32" s="221"/>
      <c r="I32" s="221"/>
      <c r="J32" s="221"/>
      <c r="K32" s="221"/>
      <c r="L32" s="221"/>
      <c r="M32" s="221"/>
      <c r="N32" s="222"/>
    </row>
    <row r="33" spans="1:14" s="4" customFormat="1" ht="36" customHeight="1" thickTop="1" thickBot="1" x14ac:dyDescent="0.2">
      <c r="A33" s="161"/>
      <c r="B33" s="212" t="s">
        <v>25</v>
      </c>
      <c r="C33" s="212"/>
      <c r="D33" s="213"/>
      <c r="E33" s="9">
        <f>E17+E32</f>
        <v>1666768</v>
      </c>
      <c r="F33" s="229" t="s">
        <v>84</v>
      </c>
      <c r="G33" s="230"/>
      <c r="H33" s="230"/>
      <c r="I33" s="230"/>
      <c r="J33" s="230"/>
      <c r="K33" s="230"/>
      <c r="L33" s="10">
        <f>IF(E33=0,"",IF(E33&lt;=120000,ROUNDDOWN(E33,0),ROUNDDOWN(((E33-120000)/3+120000),0)))</f>
        <v>635589</v>
      </c>
      <c r="M33" s="11"/>
      <c r="N33" s="12"/>
    </row>
    <row r="34" spans="1:14" s="4" customFormat="1" ht="31.5" customHeight="1" thickBot="1" x14ac:dyDescent="0.2">
      <c r="A34" s="13"/>
      <c r="B34" s="14"/>
      <c r="C34" s="15"/>
      <c r="D34" s="15"/>
      <c r="E34" s="16"/>
      <c r="F34" s="17"/>
      <c r="G34" s="18"/>
      <c r="H34" s="19"/>
      <c r="I34" s="17"/>
      <c r="J34" s="20"/>
      <c r="K34" s="19"/>
      <c r="L34" s="17"/>
      <c r="M34" s="20"/>
      <c r="N34" s="17"/>
    </row>
    <row r="35" spans="1:14" s="4" customFormat="1" ht="24" customHeight="1" x14ac:dyDescent="0.15">
      <c r="A35" s="159" t="s">
        <v>33</v>
      </c>
      <c r="B35" s="214" t="s">
        <v>36</v>
      </c>
      <c r="C35" s="21">
        <v>1</v>
      </c>
      <c r="D35" s="22" t="s">
        <v>86</v>
      </c>
      <c r="E35" s="23">
        <v>29000</v>
      </c>
      <c r="F35" s="223" t="s">
        <v>54</v>
      </c>
      <c r="G35" s="224"/>
      <c r="H35" s="224"/>
      <c r="I35" s="224"/>
      <c r="J35" s="224"/>
      <c r="K35" s="224"/>
      <c r="L35" s="224"/>
      <c r="M35" s="224"/>
      <c r="N35" s="225"/>
    </row>
    <row r="36" spans="1:14" s="4" customFormat="1" ht="24" customHeight="1" x14ac:dyDescent="0.15">
      <c r="A36" s="162"/>
      <c r="B36" s="215"/>
      <c r="C36" s="24">
        <v>2</v>
      </c>
      <c r="D36" s="72" t="s">
        <v>106</v>
      </c>
      <c r="E36" s="26">
        <v>300000</v>
      </c>
      <c r="F36" s="199" t="s">
        <v>110</v>
      </c>
      <c r="G36" s="200"/>
      <c r="H36" s="200"/>
      <c r="I36" s="200"/>
      <c r="J36" s="200"/>
      <c r="K36" s="200"/>
      <c r="L36" s="200"/>
      <c r="M36" s="200"/>
      <c r="N36" s="201"/>
    </row>
    <row r="37" spans="1:14" s="4" customFormat="1" ht="24" customHeight="1" x14ac:dyDescent="0.15">
      <c r="A37" s="162"/>
      <c r="B37" s="215"/>
      <c r="C37" s="27">
        <v>3</v>
      </c>
      <c r="D37" s="25" t="s">
        <v>32</v>
      </c>
      <c r="E37" s="26">
        <v>0</v>
      </c>
      <c r="F37" s="199"/>
      <c r="G37" s="200"/>
      <c r="H37" s="200"/>
      <c r="I37" s="200"/>
      <c r="J37" s="200"/>
      <c r="K37" s="200"/>
      <c r="L37" s="200"/>
      <c r="M37" s="200"/>
      <c r="N37" s="201"/>
    </row>
    <row r="38" spans="1:14" s="4" customFormat="1" ht="24" customHeight="1" x14ac:dyDescent="0.15">
      <c r="A38" s="162"/>
      <c r="B38" s="215"/>
      <c r="C38" s="28">
        <v>4</v>
      </c>
      <c r="D38" s="25" t="s">
        <v>31</v>
      </c>
      <c r="E38" s="26">
        <v>0</v>
      </c>
      <c r="F38" s="199"/>
      <c r="G38" s="200"/>
      <c r="H38" s="200"/>
      <c r="I38" s="200"/>
      <c r="J38" s="200"/>
      <c r="K38" s="200"/>
      <c r="L38" s="200"/>
      <c r="M38" s="200"/>
      <c r="N38" s="201"/>
    </row>
    <row r="39" spans="1:14" s="4" customFormat="1" ht="24" customHeight="1" x14ac:dyDescent="0.15">
      <c r="A39" s="162"/>
      <c r="B39" s="215"/>
      <c r="C39" s="27">
        <v>5</v>
      </c>
      <c r="D39" s="25" t="s">
        <v>114</v>
      </c>
      <c r="E39" s="26">
        <v>0</v>
      </c>
      <c r="F39" s="199"/>
      <c r="G39" s="200"/>
      <c r="H39" s="200"/>
      <c r="I39" s="200"/>
      <c r="J39" s="200"/>
      <c r="K39" s="200"/>
      <c r="L39" s="200"/>
      <c r="M39" s="200"/>
      <c r="N39" s="201"/>
    </row>
    <row r="40" spans="1:14" s="4" customFormat="1" ht="24" customHeight="1" thickBot="1" x14ac:dyDescent="0.2">
      <c r="A40" s="162"/>
      <c r="B40" s="215"/>
      <c r="C40" s="28">
        <v>6</v>
      </c>
      <c r="D40" s="25"/>
      <c r="E40" s="26"/>
      <c r="F40" s="199"/>
      <c r="G40" s="200"/>
      <c r="H40" s="200"/>
      <c r="I40" s="200"/>
      <c r="J40" s="200"/>
      <c r="K40" s="200"/>
      <c r="L40" s="200"/>
      <c r="M40" s="200"/>
      <c r="N40" s="201"/>
    </row>
    <row r="41" spans="1:14" s="4" customFormat="1" ht="25.5" customHeight="1" thickTop="1" thickBot="1" x14ac:dyDescent="0.2">
      <c r="A41" s="162"/>
      <c r="B41" s="197" t="s">
        <v>37</v>
      </c>
      <c r="C41" s="197"/>
      <c r="D41" s="198"/>
      <c r="E41" s="29">
        <f>SUM(E35:E40)</f>
        <v>329000</v>
      </c>
      <c r="F41" s="164"/>
      <c r="G41" s="165"/>
      <c r="H41" s="165"/>
      <c r="I41" s="165"/>
      <c r="J41" s="165"/>
      <c r="K41" s="165"/>
      <c r="L41" s="165"/>
      <c r="M41" s="165"/>
      <c r="N41" s="166"/>
    </row>
    <row r="42" spans="1:14" s="4" customFormat="1" ht="21" customHeight="1" thickTop="1" x14ac:dyDescent="0.15">
      <c r="A42" s="162"/>
      <c r="B42" s="216" t="s">
        <v>18</v>
      </c>
      <c r="C42" s="30">
        <v>1</v>
      </c>
      <c r="D42" s="31" t="s">
        <v>55</v>
      </c>
      <c r="E42" s="32">
        <v>150000</v>
      </c>
      <c r="F42" s="199" t="s">
        <v>55</v>
      </c>
      <c r="G42" s="200"/>
      <c r="H42" s="200"/>
      <c r="I42" s="200"/>
      <c r="J42" s="200"/>
      <c r="K42" s="200"/>
      <c r="L42" s="200"/>
      <c r="M42" s="200"/>
      <c r="N42" s="201"/>
    </row>
    <row r="43" spans="1:14" s="4" customFormat="1" ht="21" customHeight="1" x14ac:dyDescent="0.15">
      <c r="A43" s="162"/>
      <c r="B43" s="202"/>
      <c r="C43" s="33">
        <v>2</v>
      </c>
      <c r="D43" s="34" t="s">
        <v>28</v>
      </c>
      <c r="E43" s="26">
        <v>47000</v>
      </c>
      <c r="F43" s="199" t="s">
        <v>56</v>
      </c>
      <c r="G43" s="200"/>
      <c r="H43" s="200"/>
      <c r="I43" s="200"/>
      <c r="J43" s="200"/>
      <c r="K43" s="200"/>
      <c r="L43" s="200"/>
      <c r="M43" s="200"/>
      <c r="N43" s="201"/>
    </row>
    <row r="44" spans="1:14" s="4" customFormat="1" ht="21" customHeight="1" x14ac:dyDescent="0.15">
      <c r="A44" s="162"/>
      <c r="B44" s="202"/>
      <c r="C44" s="33">
        <v>3</v>
      </c>
      <c r="D44" s="34" t="s">
        <v>22</v>
      </c>
      <c r="E44" s="26">
        <v>25000</v>
      </c>
      <c r="F44" s="199" t="s">
        <v>115</v>
      </c>
      <c r="G44" s="200"/>
      <c r="H44" s="200"/>
      <c r="I44" s="200"/>
      <c r="J44" s="200"/>
      <c r="K44" s="200"/>
      <c r="L44" s="200"/>
      <c r="M44" s="200"/>
      <c r="N44" s="201"/>
    </row>
    <row r="45" spans="1:14" s="4" customFormat="1" ht="21" customHeight="1" x14ac:dyDescent="0.15">
      <c r="A45" s="162"/>
      <c r="B45" s="202"/>
      <c r="C45" s="33">
        <v>4</v>
      </c>
      <c r="D45" s="34" t="s">
        <v>23</v>
      </c>
      <c r="E45" s="26">
        <v>25000</v>
      </c>
      <c r="F45" s="199" t="s">
        <v>116</v>
      </c>
      <c r="G45" s="200"/>
      <c r="H45" s="200"/>
      <c r="I45" s="200"/>
      <c r="J45" s="200"/>
      <c r="K45" s="200"/>
      <c r="L45" s="200"/>
      <c r="M45" s="200"/>
      <c r="N45" s="201"/>
    </row>
    <row r="46" spans="1:14" s="4" customFormat="1" ht="21" customHeight="1" x14ac:dyDescent="0.15">
      <c r="A46" s="162"/>
      <c r="B46" s="202"/>
      <c r="C46" s="33">
        <v>5</v>
      </c>
      <c r="D46" s="35" t="s">
        <v>30</v>
      </c>
      <c r="E46" s="26">
        <v>3000</v>
      </c>
      <c r="F46" s="199" t="s">
        <v>57</v>
      </c>
      <c r="G46" s="200"/>
      <c r="H46" s="200"/>
      <c r="I46" s="200"/>
      <c r="J46" s="200"/>
      <c r="K46" s="200"/>
      <c r="L46" s="200"/>
      <c r="M46" s="200"/>
      <c r="N46" s="201"/>
    </row>
    <row r="47" spans="1:14" s="4" customFormat="1" ht="21" customHeight="1" thickBot="1" x14ac:dyDescent="0.2">
      <c r="A47" s="162"/>
      <c r="B47" s="203"/>
      <c r="C47" s="36">
        <v>6</v>
      </c>
      <c r="D47" s="37" t="s">
        <v>18</v>
      </c>
      <c r="E47" s="38">
        <v>0</v>
      </c>
      <c r="F47" s="199"/>
      <c r="G47" s="200"/>
      <c r="H47" s="200"/>
      <c r="I47" s="200"/>
      <c r="J47" s="200"/>
      <c r="K47" s="200"/>
      <c r="L47" s="200"/>
      <c r="M47" s="200"/>
      <c r="N47" s="201"/>
    </row>
    <row r="48" spans="1:14" s="4" customFormat="1" ht="25.5" customHeight="1" thickTop="1" thickBot="1" x14ac:dyDescent="0.2">
      <c r="A48" s="162"/>
      <c r="B48" s="210" t="s">
        <v>21</v>
      </c>
      <c r="C48" s="210"/>
      <c r="D48" s="211"/>
      <c r="E48" s="29">
        <f>SUM(E42:E47)</f>
        <v>250000</v>
      </c>
      <c r="F48" s="164"/>
      <c r="G48" s="165"/>
      <c r="H48" s="165"/>
      <c r="I48" s="165"/>
      <c r="J48" s="165"/>
      <c r="K48" s="165"/>
      <c r="L48" s="165"/>
      <c r="M48" s="165"/>
      <c r="N48" s="166"/>
    </row>
    <row r="49" spans="1:14" s="4" customFormat="1" ht="25.5" customHeight="1" thickTop="1" thickBot="1" x14ac:dyDescent="0.2">
      <c r="A49" s="162"/>
      <c r="B49" s="210" t="s">
        <v>27</v>
      </c>
      <c r="C49" s="210"/>
      <c r="D49" s="211"/>
      <c r="E49" s="29">
        <v>129052</v>
      </c>
      <c r="F49" s="164"/>
      <c r="G49" s="165"/>
      <c r="H49" s="165"/>
      <c r="I49" s="165"/>
      <c r="J49" s="165"/>
      <c r="K49" s="165"/>
      <c r="L49" s="165"/>
      <c r="M49" s="165"/>
      <c r="N49" s="166"/>
    </row>
    <row r="50" spans="1:14" ht="36" customHeight="1" thickTop="1" thickBot="1" x14ac:dyDescent="0.2">
      <c r="A50" s="163"/>
      <c r="B50" s="207" t="s">
        <v>26</v>
      </c>
      <c r="C50" s="208"/>
      <c r="D50" s="209"/>
      <c r="E50" s="39">
        <f>E33+E41+E48+E49</f>
        <v>2374820</v>
      </c>
      <c r="F50" s="167"/>
      <c r="G50" s="168"/>
      <c r="H50" s="168"/>
      <c r="I50" s="168"/>
      <c r="J50" s="168"/>
      <c r="K50" s="168"/>
      <c r="L50" s="168"/>
      <c r="M50" s="168"/>
      <c r="N50" s="169"/>
    </row>
  </sheetData>
  <mergeCells count="90">
    <mergeCell ref="B48:D48"/>
    <mergeCell ref="F48:N48"/>
    <mergeCell ref="B49:D49"/>
    <mergeCell ref="F49:N49"/>
    <mergeCell ref="B50:D50"/>
    <mergeCell ref="F50:N50"/>
    <mergeCell ref="F43:N43"/>
    <mergeCell ref="F44:N44"/>
    <mergeCell ref="F45:N45"/>
    <mergeCell ref="F46:N46"/>
    <mergeCell ref="F47:N47"/>
    <mergeCell ref="B32:D32"/>
    <mergeCell ref="F32:N32"/>
    <mergeCell ref="B33:D33"/>
    <mergeCell ref="F33:K33"/>
    <mergeCell ref="A35:A50"/>
    <mergeCell ref="B35:B40"/>
    <mergeCell ref="F35:N35"/>
    <mergeCell ref="F36:N36"/>
    <mergeCell ref="F37:N37"/>
    <mergeCell ref="F38:N38"/>
    <mergeCell ref="F39:N39"/>
    <mergeCell ref="F40:N40"/>
    <mergeCell ref="B41:D41"/>
    <mergeCell ref="F41:N41"/>
    <mergeCell ref="B42:B47"/>
    <mergeCell ref="F42:N42"/>
    <mergeCell ref="C28:C29"/>
    <mergeCell ref="D28:D29"/>
    <mergeCell ref="E28:E29"/>
    <mergeCell ref="F28:N29"/>
    <mergeCell ref="C30:C31"/>
    <mergeCell ref="D30:D31"/>
    <mergeCell ref="E30:E31"/>
    <mergeCell ref="F30:N31"/>
    <mergeCell ref="D24:D25"/>
    <mergeCell ref="E24:E25"/>
    <mergeCell ref="F24:N25"/>
    <mergeCell ref="C26:C27"/>
    <mergeCell ref="D26:D27"/>
    <mergeCell ref="E26:E27"/>
    <mergeCell ref="F26:N27"/>
    <mergeCell ref="B17:D17"/>
    <mergeCell ref="F17:N17"/>
    <mergeCell ref="B18:B31"/>
    <mergeCell ref="C18:C19"/>
    <mergeCell ref="D18:D19"/>
    <mergeCell ref="E18:E19"/>
    <mergeCell ref="F18:N19"/>
    <mergeCell ref="C20:C21"/>
    <mergeCell ref="D20:D21"/>
    <mergeCell ref="E20:E21"/>
    <mergeCell ref="F20:N21"/>
    <mergeCell ref="C22:C23"/>
    <mergeCell ref="D22:D23"/>
    <mergeCell ref="E22:E23"/>
    <mergeCell ref="F22:N23"/>
    <mergeCell ref="C24:C25"/>
    <mergeCell ref="C13:C14"/>
    <mergeCell ref="D13:D14"/>
    <mergeCell ref="E13:E14"/>
    <mergeCell ref="F13:N14"/>
    <mergeCell ref="C15:C16"/>
    <mergeCell ref="D15:D16"/>
    <mergeCell ref="E15:E16"/>
    <mergeCell ref="F15:N16"/>
    <mergeCell ref="C9:C10"/>
    <mergeCell ref="D9:D10"/>
    <mergeCell ref="E9:E10"/>
    <mergeCell ref="F9:N10"/>
    <mergeCell ref="C11:C12"/>
    <mergeCell ref="D11:D12"/>
    <mergeCell ref="E11:E12"/>
    <mergeCell ref="F11:N12"/>
    <mergeCell ref="A2:A33"/>
    <mergeCell ref="B2:D2"/>
    <mergeCell ref="F2:N2"/>
    <mergeCell ref="B3:B16"/>
    <mergeCell ref="C3:C4"/>
    <mergeCell ref="D3:D4"/>
    <mergeCell ref="E3:E4"/>
    <mergeCell ref="F3:N4"/>
    <mergeCell ref="C5:C6"/>
    <mergeCell ref="D5:D6"/>
    <mergeCell ref="E5:E6"/>
    <mergeCell ref="F5:N6"/>
    <mergeCell ref="C7:C8"/>
    <mergeCell ref="D7:D8"/>
    <mergeCell ref="E7:E8"/>
    <mergeCell ref="F7:N8"/>
  </mergeCells>
  <phoneticPr fontId="2"/>
  <printOptions horizontalCentered="1" verticalCentered="1"/>
  <pageMargins left="0.39370078740157483" right="0.19685039370078741" top="0.19685039370078741" bottom="0.23622047244094491" header="0.31496062992125984" footer="0.1968503937007874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vt:lpstr>
      <vt:lpstr>支出の部</vt:lpstr>
      <vt:lpstr>収入の部 (記載例)</vt:lpstr>
      <vt:lpstr>支出の部 (記載例)</vt:lpstr>
      <vt:lpstr>支出の部!Print_Area</vt:lpstr>
      <vt:lpstr>'支出の部 (記載例)'!Print_Area</vt:lpstr>
      <vt:lpstr>収入の部!Print_Area</vt:lpstr>
      <vt:lpstr>'収入の部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幸彦</dc:creator>
  <cp:lastModifiedBy>池村 友紀</cp:lastModifiedBy>
  <cp:lastPrinted>2026-03-16T05:22:00Z</cp:lastPrinted>
  <dcterms:created xsi:type="dcterms:W3CDTF">2006-05-17T05:34:26Z</dcterms:created>
  <dcterms:modified xsi:type="dcterms:W3CDTF">2026-03-18T01:13:56Z</dcterms:modified>
</cp:coreProperties>
</file>